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Vorae\"/>
    </mc:Choice>
  </mc:AlternateContent>
  <xr:revisionPtr revIDLastSave="0" documentId="8_{7F3481A5-9BC1-4870-9BB9-48B3D814F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nët ndërtimore" sheetId="5" r:id="rId1"/>
    <sheet name="Elektrika" sheetId="6" r:id="rId2"/>
    <sheet name="Hidrosanitaria" sheetId="7" r:id="rId3"/>
    <sheet name="Makineria" sheetId="8" r:id="rId4"/>
  </sheets>
  <definedNames>
    <definedName name="_xlnm.Print_Area" localSheetId="0">'Punët ndërtimore'!$A$1:$H$12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H6" i="5" s="1"/>
  <c r="F6" i="5" l="1"/>
  <c r="B60" i="8" l="1"/>
  <c r="B59" i="8"/>
  <c r="F55" i="8"/>
  <c r="G55" i="8" s="1"/>
  <c r="H55" i="8" s="1"/>
  <c r="F51" i="8"/>
  <c r="G51" i="8" s="1"/>
  <c r="H51" i="8" s="1"/>
  <c r="F50" i="8"/>
  <c r="G50" i="8" s="1"/>
  <c r="H50" i="8" s="1"/>
  <c r="F49" i="8"/>
  <c r="G49" i="8" s="1"/>
  <c r="H49" i="8" s="1"/>
  <c r="F48" i="8"/>
  <c r="G48" i="8" s="1"/>
  <c r="H48" i="8" s="1"/>
  <c r="F47" i="8"/>
  <c r="G47" i="8" s="1"/>
  <c r="H47" i="8" s="1"/>
  <c r="F46" i="8"/>
  <c r="G46" i="8" s="1"/>
  <c r="H46" i="8" s="1"/>
  <c r="F45" i="8"/>
  <c r="G45" i="8" s="1"/>
  <c r="H45" i="8" s="1"/>
  <c r="F44" i="8"/>
  <c r="G44" i="8" s="1"/>
  <c r="H44" i="8" s="1"/>
  <c r="F43" i="8"/>
  <c r="G43" i="8" s="1"/>
  <c r="H43" i="8" s="1"/>
  <c r="F42" i="8"/>
  <c r="G42" i="8" s="1"/>
  <c r="H42" i="8" s="1"/>
  <c r="F41" i="8"/>
  <c r="G41" i="8" s="1"/>
  <c r="H41" i="8" s="1"/>
  <c r="F40" i="8"/>
  <c r="G40" i="8" s="1"/>
  <c r="H40" i="8" s="1"/>
  <c r="F39" i="8"/>
  <c r="G39" i="8" s="1"/>
  <c r="H39" i="8" s="1"/>
  <c r="F38" i="8"/>
  <c r="G38" i="8" s="1"/>
  <c r="H38" i="8" s="1"/>
  <c r="F37" i="8"/>
  <c r="G37" i="8" s="1"/>
  <c r="H37" i="8" s="1"/>
  <c r="F36" i="8"/>
  <c r="G36" i="8" s="1"/>
  <c r="H36" i="8" s="1"/>
  <c r="F35" i="8"/>
  <c r="G35" i="8" s="1"/>
  <c r="H35" i="8" s="1"/>
  <c r="F34" i="8"/>
  <c r="G34" i="8" s="1"/>
  <c r="H34" i="8" s="1"/>
  <c r="F33" i="8"/>
  <c r="G33" i="8" s="1"/>
  <c r="H33" i="8" s="1"/>
  <c r="F32" i="8"/>
  <c r="G32" i="8" s="1"/>
  <c r="H32" i="8" s="1"/>
  <c r="F31" i="8"/>
  <c r="G31" i="8" s="1"/>
  <c r="H31" i="8" s="1"/>
  <c r="F30" i="8"/>
  <c r="G30" i="8" s="1"/>
  <c r="H30" i="8" s="1"/>
  <c r="F26" i="8"/>
  <c r="G26" i="8" s="1"/>
  <c r="H26" i="8" s="1"/>
  <c r="F25" i="8"/>
  <c r="G25" i="8" s="1"/>
  <c r="H25" i="8" s="1"/>
  <c r="F24" i="8"/>
  <c r="G24" i="8" s="1"/>
  <c r="H24" i="8" s="1"/>
  <c r="F23" i="8"/>
  <c r="G23" i="8" s="1"/>
  <c r="H23" i="8" s="1"/>
  <c r="F22" i="8"/>
  <c r="G22" i="8" s="1"/>
  <c r="H22" i="8" s="1"/>
  <c r="F21" i="8"/>
  <c r="G21" i="8" s="1"/>
  <c r="H21" i="8" s="1"/>
  <c r="F20" i="8"/>
  <c r="G20" i="8" s="1"/>
  <c r="H20" i="8" s="1"/>
  <c r="F19" i="8"/>
  <c r="G19" i="8" s="1"/>
  <c r="H19" i="8" s="1"/>
  <c r="F18" i="8"/>
  <c r="G18" i="8" s="1"/>
  <c r="H18" i="8" s="1"/>
  <c r="F17" i="8"/>
  <c r="G17" i="8" s="1"/>
  <c r="H17" i="8" s="1"/>
  <c r="F16" i="8"/>
  <c r="G16" i="8" s="1"/>
  <c r="H16" i="8" s="1"/>
  <c r="F15" i="8"/>
  <c r="G15" i="8" s="1"/>
  <c r="H15" i="8" s="1"/>
  <c r="F14" i="8"/>
  <c r="G14" i="8" s="1"/>
  <c r="H14" i="8" s="1"/>
  <c r="F13" i="8"/>
  <c r="G13" i="8" s="1"/>
  <c r="H13" i="8" s="1"/>
  <c r="F12" i="8"/>
  <c r="G12" i="8" s="1"/>
  <c r="H12" i="8" s="1"/>
  <c r="F11" i="8"/>
  <c r="G11" i="8" s="1"/>
  <c r="H11" i="8" s="1"/>
  <c r="F10" i="8"/>
  <c r="G10" i="8" s="1"/>
  <c r="H10" i="8" s="1"/>
  <c r="F9" i="8"/>
  <c r="G9" i="8" s="1"/>
  <c r="H9" i="8" s="1"/>
  <c r="F8" i="8"/>
  <c r="G8" i="8" s="1"/>
  <c r="H8" i="8" s="1"/>
  <c r="F7" i="8"/>
  <c r="G7" i="8" s="1"/>
  <c r="H7" i="8" s="1"/>
  <c r="F6" i="8"/>
  <c r="G6" i="8" s="1"/>
  <c r="H6" i="8" s="1"/>
  <c r="F5" i="8"/>
  <c r="G5" i="8" s="1"/>
  <c r="H5" i="8" s="1"/>
  <c r="B69" i="7"/>
  <c r="B68" i="7"/>
  <c r="B67" i="7"/>
  <c r="B66" i="7"/>
  <c r="F61" i="7"/>
  <c r="G61" i="7" s="1"/>
  <c r="H61" i="7" s="1"/>
  <c r="F59" i="7"/>
  <c r="G59" i="7" s="1"/>
  <c r="H59" i="7" s="1"/>
  <c r="F58" i="7"/>
  <c r="G58" i="7" s="1"/>
  <c r="H58" i="7" s="1"/>
  <c r="F57" i="7"/>
  <c r="G57" i="7" s="1"/>
  <c r="H57" i="7" s="1"/>
  <c r="F54" i="7"/>
  <c r="G54" i="7" s="1"/>
  <c r="H54" i="7" s="1"/>
  <c r="F53" i="7"/>
  <c r="G53" i="7" s="1"/>
  <c r="H53" i="7" s="1"/>
  <c r="F52" i="7"/>
  <c r="G52" i="7" s="1"/>
  <c r="H52" i="7" s="1"/>
  <c r="F51" i="7"/>
  <c r="G51" i="7" s="1"/>
  <c r="H51" i="7" s="1"/>
  <c r="F50" i="7"/>
  <c r="G50" i="7" s="1"/>
  <c r="H50" i="7" s="1"/>
  <c r="F49" i="7"/>
  <c r="G49" i="7" s="1"/>
  <c r="H49" i="7" s="1"/>
  <c r="F48" i="7"/>
  <c r="G48" i="7" s="1"/>
  <c r="H48" i="7" s="1"/>
  <c r="F47" i="7"/>
  <c r="G47" i="7" s="1"/>
  <c r="H47" i="7" s="1"/>
  <c r="F46" i="7"/>
  <c r="G46" i="7" s="1"/>
  <c r="H46" i="7" s="1"/>
  <c r="F45" i="7"/>
  <c r="G45" i="7" s="1"/>
  <c r="H45" i="7" s="1"/>
  <c r="F44" i="7"/>
  <c r="G44" i="7" s="1"/>
  <c r="H44" i="7" s="1"/>
  <c r="F43" i="7"/>
  <c r="G43" i="7" s="1"/>
  <c r="H43" i="7" s="1"/>
  <c r="F42" i="7"/>
  <c r="G42" i="7" s="1"/>
  <c r="H42" i="7" s="1"/>
  <c r="F41" i="7"/>
  <c r="G41" i="7" s="1"/>
  <c r="H41" i="7" s="1"/>
  <c r="F40" i="7"/>
  <c r="G40" i="7" s="1"/>
  <c r="H40" i="7" s="1"/>
  <c r="F39" i="7"/>
  <c r="G39" i="7" s="1"/>
  <c r="H39" i="7" s="1"/>
  <c r="F38" i="7"/>
  <c r="G38" i="7" s="1"/>
  <c r="H38" i="7" s="1"/>
  <c r="F37" i="7"/>
  <c r="G37" i="7" s="1"/>
  <c r="H37" i="7" s="1"/>
  <c r="F36" i="7"/>
  <c r="G36" i="7" s="1"/>
  <c r="H36" i="7" s="1"/>
  <c r="F32" i="7"/>
  <c r="G32" i="7" s="1"/>
  <c r="H32" i="7" s="1"/>
  <c r="F31" i="7"/>
  <c r="G31" i="7" s="1"/>
  <c r="H31" i="7" s="1"/>
  <c r="F30" i="7"/>
  <c r="G30" i="7" s="1"/>
  <c r="H30" i="7" s="1"/>
  <c r="F29" i="7"/>
  <c r="G29" i="7" s="1"/>
  <c r="H29" i="7" s="1"/>
  <c r="F28" i="7"/>
  <c r="G28" i="7" s="1"/>
  <c r="H28" i="7" s="1"/>
  <c r="F27" i="7"/>
  <c r="G27" i="7" s="1"/>
  <c r="H27" i="7" s="1"/>
  <c r="F26" i="7"/>
  <c r="G26" i="7" s="1"/>
  <c r="H26" i="7" s="1"/>
  <c r="F25" i="7"/>
  <c r="G25" i="7" s="1"/>
  <c r="H25" i="7" s="1"/>
  <c r="F21" i="7"/>
  <c r="G21" i="7" s="1"/>
  <c r="H21" i="7" s="1"/>
  <c r="F20" i="7"/>
  <c r="G20" i="7" s="1"/>
  <c r="H20" i="7" s="1"/>
  <c r="F19" i="7"/>
  <c r="G19" i="7" s="1"/>
  <c r="H19" i="7" s="1"/>
  <c r="F18" i="7"/>
  <c r="G18" i="7" s="1"/>
  <c r="H18" i="7" s="1"/>
  <c r="F17" i="7"/>
  <c r="G17" i="7" s="1"/>
  <c r="H17" i="7" s="1"/>
  <c r="F16" i="7"/>
  <c r="G16" i="7" s="1"/>
  <c r="H16" i="7" s="1"/>
  <c r="F15" i="7"/>
  <c r="G15" i="7" s="1"/>
  <c r="H15" i="7" s="1"/>
  <c r="F14" i="7"/>
  <c r="G14" i="7" s="1"/>
  <c r="H14" i="7" s="1"/>
  <c r="F13" i="7"/>
  <c r="G13" i="7" s="1"/>
  <c r="H13" i="7" s="1"/>
  <c r="F12" i="7"/>
  <c r="G12" i="7" s="1"/>
  <c r="H12" i="7" s="1"/>
  <c r="F11" i="7"/>
  <c r="G11" i="7" s="1"/>
  <c r="H11" i="7" s="1"/>
  <c r="F10" i="7"/>
  <c r="G10" i="7" s="1"/>
  <c r="H10" i="7" s="1"/>
  <c r="F9" i="7"/>
  <c r="G9" i="7" s="1"/>
  <c r="H9" i="7" s="1"/>
  <c r="F8" i="7"/>
  <c r="G8" i="7" s="1"/>
  <c r="H8" i="7" s="1"/>
  <c r="F7" i="7"/>
  <c r="G7" i="7" s="1"/>
  <c r="H7" i="7" s="1"/>
  <c r="F6" i="7"/>
  <c r="G6" i="7" s="1"/>
  <c r="H6" i="7" s="1"/>
  <c r="F5" i="7"/>
  <c r="G5" i="7" s="1"/>
  <c r="H5" i="7" s="1"/>
  <c r="H22" i="7" l="1"/>
  <c r="H66" i="7" s="1"/>
  <c r="H52" i="8"/>
  <c r="H61" i="8" s="1"/>
  <c r="H56" i="8"/>
  <c r="H62" i="8" s="1"/>
  <c r="H27" i="8"/>
  <c r="H60" i="8" s="1"/>
  <c r="H33" i="7"/>
  <c r="H67" i="7" s="1"/>
  <c r="H62" i="7"/>
  <c r="H69" i="7" s="1"/>
  <c r="H55" i="7"/>
  <c r="H68" i="7" s="1"/>
  <c r="H63" i="8" l="1"/>
  <c r="H70" i="7"/>
  <c r="B90" i="6" l="1"/>
  <c r="B89" i="6"/>
  <c r="B88" i="6"/>
  <c r="B87" i="6"/>
  <c r="B86" i="6"/>
  <c r="B85" i="6"/>
  <c r="F81" i="6"/>
  <c r="G81" i="6" s="1"/>
  <c r="H81" i="6" s="1"/>
  <c r="F80" i="6"/>
  <c r="G80" i="6" s="1"/>
  <c r="H80" i="6" s="1"/>
  <c r="F79" i="6"/>
  <c r="G79" i="6" s="1"/>
  <c r="H79" i="6" s="1"/>
  <c r="F78" i="6"/>
  <c r="G78" i="6" s="1"/>
  <c r="H78" i="6" s="1"/>
  <c r="F77" i="6"/>
  <c r="G77" i="6" s="1"/>
  <c r="H77" i="6" s="1"/>
  <c r="F76" i="6"/>
  <c r="G76" i="6" s="1"/>
  <c r="H76" i="6" s="1"/>
  <c r="F75" i="6"/>
  <c r="G75" i="6" s="1"/>
  <c r="H75" i="6" s="1"/>
  <c r="F70" i="6"/>
  <c r="G70" i="6" s="1"/>
  <c r="H70" i="6" s="1"/>
  <c r="F69" i="6"/>
  <c r="G69" i="6" s="1"/>
  <c r="H69" i="6" s="1"/>
  <c r="F68" i="6"/>
  <c r="G68" i="6" s="1"/>
  <c r="H68" i="6" s="1"/>
  <c r="F67" i="6"/>
  <c r="G67" i="6" s="1"/>
  <c r="H67" i="6" s="1"/>
  <c r="F66" i="6"/>
  <c r="G66" i="6" s="1"/>
  <c r="H66" i="6" s="1"/>
  <c r="F65" i="6"/>
  <c r="G65" i="6" s="1"/>
  <c r="H65" i="6" s="1"/>
  <c r="F61" i="6"/>
  <c r="G61" i="6" s="1"/>
  <c r="H61" i="6" s="1"/>
  <c r="F60" i="6"/>
  <c r="G60" i="6" s="1"/>
  <c r="H60" i="6" s="1"/>
  <c r="F59" i="6"/>
  <c r="G59" i="6" s="1"/>
  <c r="H59" i="6" s="1"/>
  <c r="F58" i="6"/>
  <c r="G58" i="6" s="1"/>
  <c r="H58" i="6" s="1"/>
  <c r="F57" i="6"/>
  <c r="G57" i="6" s="1"/>
  <c r="H57" i="6" s="1"/>
  <c r="F56" i="6"/>
  <c r="G56" i="6" s="1"/>
  <c r="H56" i="6" s="1"/>
  <c r="F55" i="6"/>
  <c r="G55" i="6" s="1"/>
  <c r="H55" i="6" s="1"/>
  <c r="F54" i="6"/>
  <c r="G54" i="6" s="1"/>
  <c r="H54" i="6" s="1"/>
  <c r="F51" i="6"/>
  <c r="G51" i="6" s="1"/>
  <c r="H51" i="6" s="1"/>
  <c r="F50" i="6"/>
  <c r="G50" i="6" s="1"/>
  <c r="H50" i="6" s="1"/>
  <c r="F49" i="6"/>
  <c r="G49" i="6" s="1"/>
  <c r="H49" i="6" s="1"/>
  <c r="F48" i="6"/>
  <c r="G48" i="6" s="1"/>
  <c r="F47" i="6"/>
  <c r="G47" i="6" s="1"/>
  <c r="F46" i="6"/>
  <c r="G46" i="6" s="1"/>
  <c r="F42" i="6"/>
  <c r="G42" i="6" s="1"/>
  <c r="H42" i="6" s="1"/>
  <c r="F41" i="6"/>
  <c r="G41" i="6" s="1"/>
  <c r="H41" i="6" s="1"/>
  <c r="F40" i="6"/>
  <c r="G40" i="6" s="1"/>
  <c r="H40" i="6" s="1"/>
  <c r="F39" i="6"/>
  <c r="G39" i="6" s="1"/>
  <c r="H39" i="6" s="1"/>
  <c r="F38" i="6"/>
  <c r="G38" i="6" s="1"/>
  <c r="H38" i="6" s="1"/>
  <c r="F37" i="6"/>
  <c r="G37" i="6" s="1"/>
  <c r="H37" i="6" s="1"/>
  <c r="F36" i="6"/>
  <c r="G36" i="6" s="1"/>
  <c r="H36" i="6" s="1"/>
  <c r="F35" i="6"/>
  <c r="G35" i="6" s="1"/>
  <c r="H35" i="6" s="1"/>
  <c r="F34" i="6"/>
  <c r="G34" i="6" s="1"/>
  <c r="H34" i="6" s="1"/>
  <c r="F33" i="6"/>
  <c r="G33" i="6" s="1"/>
  <c r="H33" i="6" s="1"/>
  <c r="F32" i="6"/>
  <c r="G32" i="6" s="1"/>
  <c r="H32" i="6" s="1"/>
  <c r="F31" i="6"/>
  <c r="G31" i="6" s="1"/>
  <c r="H31" i="6" s="1"/>
  <c r="F30" i="6"/>
  <c r="G30" i="6" s="1"/>
  <c r="H30" i="6" s="1"/>
  <c r="F29" i="6"/>
  <c r="G29" i="6" s="1"/>
  <c r="F25" i="6"/>
  <c r="G25" i="6" s="1"/>
  <c r="H25" i="6" s="1"/>
  <c r="F24" i="6"/>
  <c r="G24" i="6" s="1"/>
  <c r="H24" i="6" s="1"/>
  <c r="F23" i="6"/>
  <c r="G23" i="6" s="1"/>
  <c r="H23" i="6" s="1"/>
  <c r="F22" i="6"/>
  <c r="G22" i="6" s="1"/>
  <c r="H22" i="6" s="1"/>
  <c r="F21" i="6"/>
  <c r="G21" i="6" s="1"/>
  <c r="H21" i="6" s="1"/>
  <c r="F20" i="6"/>
  <c r="G20" i="6" s="1"/>
  <c r="H20" i="6" s="1"/>
  <c r="F19" i="6"/>
  <c r="G19" i="6" s="1"/>
  <c r="H19" i="6" s="1"/>
  <c r="F18" i="6"/>
  <c r="G18" i="6" s="1"/>
  <c r="H18" i="6" s="1"/>
  <c r="F17" i="6"/>
  <c r="G17" i="6" s="1"/>
  <c r="H17" i="6" s="1"/>
  <c r="F16" i="6"/>
  <c r="G16" i="6" s="1"/>
  <c r="H16" i="6" s="1"/>
  <c r="F15" i="6"/>
  <c r="G15" i="6" s="1"/>
  <c r="H15" i="6" s="1"/>
  <c r="F14" i="6"/>
  <c r="G14" i="6" s="1"/>
  <c r="H14" i="6" s="1"/>
  <c r="F13" i="6"/>
  <c r="G13" i="6" s="1"/>
  <c r="H13" i="6" s="1"/>
  <c r="F12" i="6"/>
  <c r="G12" i="6" s="1"/>
  <c r="H12" i="6" s="1"/>
  <c r="F11" i="6"/>
  <c r="G11" i="6" s="1"/>
  <c r="H11" i="6" s="1"/>
  <c r="F10" i="6"/>
  <c r="G10" i="6" s="1"/>
  <c r="H10" i="6" s="1"/>
  <c r="F9" i="6"/>
  <c r="G9" i="6" s="1"/>
  <c r="H9" i="6" s="1"/>
  <c r="F8" i="6"/>
  <c r="G8" i="6" s="1"/>
  <c r="H8" i="6" s="1"/>
  <c r="F7" i="6"/>
  <c r="G7" i="6" s="1"/>
  <c r="H7" i="6" s="1"/>
  <c r="F6" i="6"/>
  <c r="G6" i="6" s="1"/>
  <c r="H6" i="6" s="1"/>
  <c r="F5" i="6"/>
  <c r="G5" i="6" s="1"/>
  <c r="H5" i="6" s="1"/>
  <c r="H52" i="6" l="1"/>
  <c r="H87" i="6" s="1"/>
  <c r="H71" i="6"/>
  <c r="H89" i="6" s="1"/>
  <c r="H43" i="6"/>
  <c r="H86" i="6" s="1"/>
  <c r="H62" i="6"/>
  <c r="H88" i="6" s="1"/>
  <c r="H26" i="6"/>
  <c r="H85" i="6" s="1"/>
  <c r="H82" i="6" l="1"/>
  <c r="H90" i="6" s="1"/>
  <c r="H91" i="6" l="1"/>
  <c r="H7" i="5" l="1"/>
  <c r="G11" i="5" s="1"/>
  <c r="G12" i="5" l="1"/>
  <c r="H29" i="6"/>
</calcChain>
</file>

<file path=xl/sharedStrings.xml><?xml version="1.0" encoding="utf-8"?>
<sst xmlns="http://schemas.openxmlformats.org/spreadsheetml/2006/main" count="607" uniqueCount="358">
  <si>
    <t>Sasia</t>
  </si>
  <si>
    <t>m'</t>
  </si>
  <si>
    <t>Kg</t>
  </si>
  <si>
    <t>Punimet e armimit</t>
  </si>
  <si>
    <t>€ /4.0:</t>
  </si>
  <si>
    <t>A</t>
  </si>
  <si>
    <t>PARAMASA DHE PARALLOGARIA</t>
  </si>
  <si>
    <t>m³</t>
  </si>
  <si>
    <t>m²</t>
  </si>
  <si>
    <t>komplet</t>
  </si>
  <si>
    <t>A.5</t>
  </si>
  <si>
    <t>A.5.1</t>
  </si>
  <si>
    <t>cope</t>
  </si>
  <si>
    <t>B</t>
  </si>
  <si>
    <t>C</t>
  </si>
  <si>
    <t>PUNËT MAKINERIKE</t>
  </si>
  <si>
    <t>D</t>
  </si>
  <si>
    <t>PUNËT HIDROSANITARE</t>
  </si>
  <si>
    <t>PUNËT ELEKTRIKE</t>
  </si>
  <si>
    <t>TVSH (%)</t>
  </si>
  <si>
    <t xml:space="preserve"> Çmimi total me TVSH                          € </t>
  </si>
  <si>
    <t>Njësia matese</t>
  </si>
  <si>
    <t>Çmimi për njësi pa TVSH në €</t>
  </si>
  <si>
    <t>Çmimi për njësi me TVSH në €</t>
  </si>
  <si>
    <t>Totali: A.5</t>
  </si>
  <si>
    <t>R E K A P I T U L I M I:</t>
  </si>
  <si>
    <t>Njësia matëse</t>
  </si>
  <si>
    <t>VLERA E OFERTUAR</t>
  </si>
  <si>
    <t>Ndërtimi i objektit banesor në Lagjen 029, Komunën e Fushë Kosovës</t>
  </si>
  <si>
    <t xml:space="preserve">  PARAMASA  E INSTALIMIT ELEKTRIK </t>
  </si>
  <si>
    <t>B.1</t>
  </si>
  <si>
    <t xml:space="preserve"> KKSH DHE FURNIZIMI I TYRE</t>
  </si>
  <si>
    <t>B.1.1</t>
  </si>
  <si>
    <t>B.1.2</t>
  </si>
  <si>
    <t>B.1.3</t>
  </si>
  <si>
    <t>copë</t>
  </si>
  <si>
    <t>B.1.4</t>
  </si>
  <si>
    <t>B.1.5</t>
  </si>
  <si>
    <t>B.1.6</t>
  </si>
  <si>
    <t>B.1.7</t>
  </si>
  <si>
    <t>B.1.8</t>
  </si>
  <si>
    <t>Nderues tarife</t>
  </si>
  <si>
    <t>B.1.9</t>
  </si>
  <si>
    <t>B.1.10</t>
  </si>
  <si>
    <t xml:space="preserve">Ndërprerës automatik DPX 125, thermal magnetic Icu 25kA-400V, 4P 80A ose I ngjajshem  </t>
  </si>
  <si>
    <t>B.1.11</t>
  </si>
  <si>
    <t>Ndërprerës automatik DPX 80  (MT), thermal magnetic Icu 25kA-400V, 3P 60A ose I ngjajshem</t>
  </si>
  <si>
    <t>B.1.12</t>
  </si>
  <si>
    <t>Drita sinjalizuese te fazave  dhe tarifes se ulet</t>
  </si>
  <si>
    <t>B.1.13</t>
  </si>
  <si>
    <t>Kuadri shpërndarës (KSH1, KSH2) te prodhuesit “Hager” ose ekuivalent,metalik, me dimenzione te nevojshme per realizimin e skemave njepoleshe perkatese, montimi në muri, komplet me  pajisje simbas skemës njëpolëshe:</t>
  </si>
  <si>
    <t>B.1.14</t>
  </si>
  <si>
    <t>FID 25/0.03A</t>
  </si>
  <si>
    <t>B.1.15</t>
  </si>
  <si>
    <t>FID 40/0.03A</t>
  </si>
  <si>
    <t>B.1.16</t>
  </si>
  <si>
    <t>FID 63/0.03A</t>
  </si>
  <si>
    <t>B.1.17</t>
  </si>
  <si>
    <t>Siguresa automatike 10A "Izlake"</t>
  </si>
  <si>
    <t>B.1.18</t>
  </si>
  <si>
    <t>Siguresa automatike 16A "Izlake"</t>
  </si>
  <si>
    <t>B.1.19</t>
  </si>
  <si>
    <t>Siguresa automatike trepolare 16A "Izlake"</t>
  </si>
  <si>
    <t>B.1.20</t>
  </si>
  <si>
    <t>Siguresa gjysemautomatike 25A per bojler (3P-trepolare ) nga prodhuesit LEGRAND, TICINO dhe GEWIS.</t>
  </si>
  <si>
    <t>B.1.21</t>
  </si>
  <si>
    <t>Totali: B.1</t>
  </si>
  <si>
    <t>B.2</t>
  </si>
  <si>
    <t>KABLLO PËR FURNIZIMIN E SHPENZUESVE ELEKTRIKE DHE TABELAVE (KUADROVE) SHPËRNDARËSE:</t>
  </si>
  <si>
    <t>B.2.1</t>
  </si>
  <si>
    <t>PP00- Y 3x1.5mm²</t>
  </si>
  <si>
    <t>B.2.2</t>
  </si>
  <si>
    <t>PP00- Y 3x2.5mm²</t>
  </si>
  <si>
    <t>B.2.3</t>
  </si>
  <si>
    <t>PP00- Y 5x2.5mm²</t>
  </si>
  <si>
    <t>B.2.4</t>
  </si>
  <si>
    <t>PP00- Y 5x4mm²</t>
  </si>
  <si>
    <t>B.2.5</t>
  </si>
  <si>
    <t>PP00- Y 5x16mm²</t>
  </si>
  <si>
    <t>B.2.6</t>
  </si>
  <si>
    <t>PP00- Y 5x25mm²</t>
  </si>
  <si>
    <t>B.2.7</t>
  </si>
  <si>
    <t>H07V-K 1x25mm²</t>
  </si>
  <si>
    <t>B.2.8</t>
  </si>
  <si>
    <t>PE-GYP  për realizimin e inst.el.  Fi13</t>
  </si>
  <si>
    <t>B.2.9</t>
  </si>
  <si>
    <t>PE-GYP  për realizimin e inst.el.  Fi16</t>
  </si>
  <si>
    <t>B.2.10</t>
  </si>
  <si>
    <t>PE-GYP  për realizimin e inst.el.  Fi25</t>
  </si>
  <si>
    <t>B.2.11</t>
  </si>
  <si>
    <t>PE-GYP  për realizimin e inst.el.  Fi32</t>
  </si>
  <si>
    <t>B.2.12</t>
  </si>
  <si>
    <t>PE-GYP  për realizimin e inst.el.  Fi50</t>
  </si>
  <si>
    <t>B.2.13</t>
  </si>
  <si>
    <t>PE-GYP  për depertimin e instalimeve elektrike ne objekt  Fi100</t>
  </si>
  <si>
    <t>Totali: B.2</t>
  </si>
  <si>
    <t>B.3</t>
  </si>
  <si>
    <t xml:space="preserve"> NDRIÇUESIT ELEKTRIK</t>
  </si>
  <si>
    <t>B.3.1</t>
  </si>
  <si>
    <t>B.3.2</t>
  </si>
  <si>
    <t>B.3.4</t>
  </si>
  <si>
    <t>B.3.7</t>
  </si>
  <si>
    <t>B.3.8</t>
  </si>
  <si>
    <t>B.3.11</t>
  </si>
  <si>
    <t>B.4</t>
  </si>
  <si>
    <t>TOKËZIMI DHE  RRUFEPRITËSI</t>
  </si>
  <si>
    <t>B.4.1</t>
  </si>
  <si>
    <t>Furnizimi dhe montimi  tokëzimit me shirit të zinkuar FeZn 25 x 4 mm</t>
  </si>
  <si>
    <t>B.4.2</t>
  </si>
  <si>
    <t>Furnizimi dhe montimi i  rrufepritësit me shirit të zinkuar FeZn 20 x 3 mm</t>
  </si>
  <si>
    <t>B.4.3</t>
  </si>
  <si>
    <t>Furnizimi dhe montimi i mbajtësve të shiritit të zinkuar te rrufepritësit ne kulm</t>
  </si>
  <si>
    <t>B.4.4</t>
  </si>
  <si>
    <t xml:space="preserve">Porosia,     furnizimi     dhe   montimi  I  mbajtësve    për beton  të   përcjellësve të rrufepritësit   deri   te   kuadrot   testuese.mbajtësit janë të tipit   BL.JUS.N.B4.925P
(NGO-35).  </t>
  </si>
  <si>
    <t>B.4.5</t>
  </si>
  <si>
    <t>Porosia,  furnizimi    dhe   montimi      I mbërthyesve për olluk horizontal  metalik me përcjellësin e rrufepritësit.Mbërthyesit  janë të tipit BY.JUS.N.B4.908 N ( NGO-8)</t>
  </si>
  <si>
    <t>B.4.6</t>
  </si>
  <si>
    <t>Porosia,furnizimi dhe lidhja e paisjeve  kryqëzuese të tipit JUS.N.B4.936/III.</t>
  </si>
  <si>
    <t>B.4.7</t>
  </si>
  <si>
    <t xml:space="preserve">Sonda    tokëzues me gjatësi l=1,5 m, Ø =63mm.  Prodhues  "Economic",B dhe H tip  ERGO 57 apo i ngjashëm </t>
  </si>
  <si>
    <t>B.4.8</t>
  </si>
  <si>
    <t>Kuti matëse për vendosje ne fasade te objektit qe mundëson ndarjen fizike te rrufepritësit nga  tokëzimi për te mundësuar  matjen ose verifikimin e tokëzimit</t>
  </si>
  <si>
    <t>Totali: B.4</t>
  </si>
  <si>
    <t>B.5</t>
  </si>
  <si>
    <t>PRIZAT, NDËRPRERËSIT DHE PAJISJET TJERA</t>
  </si>
  <si>
    <t>B.5.1</t>
  </si>
  <si>
    <t>B.5.2</t>
  </si>
  <si>
    <t>B.5.3</t>
  </si>
  <si>
    <t>B.5.4</t>
  </si>
  <si>
    <t>B.5.5</t>
  </si>
  <si>
    <t>B.5.6</t>
  </si>
  <si>
    <t>Totali:B.5</t>
  </si>
  <si>
    <t>B.6</t>
  </si>
  <si>
    <t>B.6.1</t>
  </si>
  <si>
    <t>B.6.2</t>
  </si>
  <si>
    <t>B.6.3</t>
  </si>
  <si>
    <t>B.6.4</t>
  </si>
  <si>
    <t>m</t>
  </si>
  <si>
    <t>B.6.5</t>
  </si>
  <si>
    <t>B.6.6</t>
  </si>
  <si>
    <t>B.6.7</t>
  </si>
  <si>
    <t xml:space="preserve"> SISTEMI I LAJMËRUESVE TË ZJARRIT</t>
  </si>
  <si>
    <t>Totali: B.7</t>
  </si>
  <si>
    <t>TOTALI B (B1-B7) - PUNËT ELEKTRIKE:</t>
  </si>
  <si>
    <t xml:space="preserve"> Çmimi total me TVSH    </t>
  </si>
  <si>
    <t xml:space="preserve">  PARAMASA  E PUNËVE HIDROSANITARE</t>
  </si>
  <si>
    <t>D.1</t>
  </si>
  <si>
    <t xml:space="preserve">UJËSJELLËSI </t>
  </si>
  <si>
    <t>D.1.2</t>
  </si>
  <si>
    <t>D.1.5</t>
  </si>
  <si>
    <t>D.1.6</t>
  </si>
  <si>
    <t>a</t>
  </si>
  <si>
    <t>PEHD-100 Ø40 mm  PN 10 barë</t>
  </si>
  <si>
    <t>PEHD-100 Ø32mm  PN 10 barë</t>
  </si>
  <si>
    <t>b</t>
  </si>
  <si>
    <t>PEHD-100 Ø25mm  PN 10 barë</t>
  </si>
  <si>
    <t>c</t>
  </si>
  <si>
    <t>PEHD-100 Ø20mm  PN 10 barë</t>
  </si>
  <si>
    <t>D.1.7</t>
  </si>
  <si>
    <t>Ø22mm</t>
  </si>
  <si>
    <t>Ø16mm</t>
  </si>
  <si>
    <t>D.1.8</t>
  </si>
  <si>
    <t>D.1.9</t>
  </si>
  <si>
    <t>D.1.10</t>
  </si>
  <si>
    <t>D.1.11</t>
  </si>
  <si>
    <t>D.1.12</t>
  </si>
  <si>
    <t>D.1.13</t>
  </si>
  <si>
    <t>Totali: D.1</t>
  </si>
  <si>
    <t>D.2</t>
  </si>
  <si>
    <t>HIDRANTËT E JASHTËM DHE TË BRENDSHËM</t>
  </si>
  <si>
    <t>D.2.2</t>
  </si>
  <si>
    <t>D.2.5</t>
  </si>
  <si>
    <t>D.2.6</t>
  </si>
  <si>
    <t>PEHD  Ø90mm per hidrante te jashtem duke llogaritur fazonerin e nevojshme per lidhje</t>
  </si>
  <si>
    <t xml:space="preserve"> Ø 2" </t>
  </si>
  <si>
    <t>D.2.7</t>
  </si>
  <si>
    <t>D.2.8</t>
  </si>
  <si>
    <t>Blerja,transporti dhe montimi i hidranteve te brendeshem komplet me te gjitha pjeset fazonike te nevojshme, hidrantet vendosen ne lartesi sipas rregullave. Ne vendine parapare me projekt.</t>
  </si>
  <si>
    <t>D.2.9</t>
  </si>
  <si>
    <t>Totali: D.2</t>
  </si>
  <si>
    <t>D.3</t>
  </si>
  <si>
    <t>KANALIZIMI</t>
  </si>
  <si>
    <t>D.3.2</t>
  </si>
  <si>
    <t>D.3.4</t>
  </si>
  <si>
    <t>Largimi i dheut te tepert nga punishtja,largimi duhet te behet ne  vendin e pershtatshem</t>
  </si>
  <si>
    <t>d</t>
  </si>
  <si>
    <t>e</t>
  </si>
  <si>
    <t>D.3.6</t>
  </si>
  <si>
    <t>Y degëzime</t>
  </si>
  <si>
    <t>Ø125/110mm</t>
  </si>
  <si>
    <t>Ø125/75mm</t>
  </si>
  <si>
    <t>Ø110/75mm</t>
  </si>
  <si>
    <t>Ø110mm</t>
  </si>
  <si>
    <t>Ø75mm</t>
  </si>
  <si>
    <t>D.3.7</t>
  </si>
  <si>
    <t>Kthesa 45</t>
  </si>
  <si>
    <t>Ø125mm</t>
  </si>
  <si>
    <t>D.3.8</t>
  </si>
  <si>
    <t>Redukues</t>
  </si>
  <si>
    <t>Totali: D.3</t>
  </si>
  <si>
    <t>D.4</t>
  </si>
  <si>
    <t>ELEMENTET E SANITARISË</t>
  </si>
  <si>
    <t>D.4.1</t>
  </si>
  <si>
    <t>D.4.2</t>
  </si>
  <si>
    <t>D.4.4</t>
  </si>
  <si>
    <t>D.4.5</t>
  </si>
  <si>
    <t>Totali: D.4</t>
  </si>
  <si>
    <t>TOTALI D(D1-D4) - PUNËT HIDROSANITARE:</t>
  </si>
  <si>
    <t xml:space="preserve"> Çmimi total me TVSH </t>
  </si>
  <si>
    <t xml:space="preserve"> Çmimi total me TVSH  </t>
  </si>
  <si>
    <t xml:space="preserve">  PARAMASA  E PUNËVE MAKINERIKE</t>
  </si>
  <si>
    <t>C.1</t>
  </si>
  <si>
    <t>I - SISTEMI NGROHES ME RADIATORA DHE TUBACIONET</t>
  </si>
  <si>
    <t>C.1.4</t>
  </si>
  <si>
    <t>∅16x2.0 mm</t>
  </si>
  <si>
    <t>C.1.5</t>
  </si>
  <si>
    <t>_Gypat e çelikut</t>
  </si>
  <si>
    <t xml:space="preserve">DN 50 </t>
  </si>
  <si>
    <t>"</t>
  </si>
  <si>
    <t xml:space="preserve">DN 40 </t>
  </si>
  <si>
    <t xml:space="preserve">DN 32 </t>
  </si>
  <si>
    <t xml:space="preserve">DN 25 </t>
  </si>
  <si>
    <t>C.1.6</t>
  </si>
  <si>
    <t>_Fitingu për gypa të çelikut si kthesa, mbajtëse, gasi, teli për saldim etj. Është</t>
  </si>
  <si>
    <t>C.1.7</t>
  </si>
  <si>
    <t>_Pastrimi dhe ngjyrosja me ngjyrë bazike të gypave të çelikut (dy herë)</t>
  </si>
  <si>
    <t>C.1.8</t>
  </si>
  <si>
    <t>_Mbajtset e gypave konzollat</t>
  </si>
  <si>
    <t>C.1.9</t>
  </si>
  <si>
    <t>_Izolimi i tubacionit të çelikut, me armaflex AC Tubolit DG</t>
  </si>
  <si>
    <t xml:space="preserve">TL -  50/13 -DG </t>
  </si>
  <si>
    <t>TL -  40/13 -DG</t>
  </si>
  <si>
    <t xml:space="preserve">TL -  32/13 -DG </t>
  </si>
  <si>
    <t xml:space="preserve">TL -  25/13 -DG </t>
  </si>
  <si>
    <t>C.1.10</t>
  </si>
  <si>
    <t>700 x 450 x 120 mm</t>
  </si>
  <si>
    <t>600 x 450 x 120 mm</t>
  </si>
  <si>
    <t>C.1.11</t>
  </si>
  <si>
    <t xml:space="preserve">Ø 1'' &gt; 9 x 1/2'' </t>
  </si>
  <si>
    <t xml:space="preserve">Ø 1'' &gt; 8 x 1/2'' </t>
  </si>
  <si>
    <t xml:space="preserve">Ø 1'' &gt; 6 x 1/2'' </t>
  </si>
  <si>
    <t>Totali: C.1</t>
  </si>
  <si>
    <t>C.2</t>
  </si>
  <si>
    <t>II - KALDATORJA</t>
  </si>
  <si>
    <t>C.2.1</t>
  </si>
  <si>
    <t>C.2.2</t>
  </si>
  <si>
    <t>TOP - S 32/10 ~ PN10/6</t>
  </si>
  <si>
    <t>TOP - S 20/6 ~ PN6</t>
  </si>
  <si>
    <t>C.2.3</t>
  </si>
  <si>
    <t>paush</t>
  </si>
  <si>
    <t>C.2.4</t>
  </si>
  <si>
    <t>DN 50 NP6</t>
  </si>
  <si>
    <t>C.2.7</t>
  </si>
  <si>
    <t>DN 32 NP6</t>
  </si>
  <si>
    <t>DN 40 NP6</t>
  </si>
  <si>
    <t>C.2.8</t>
  </si>
  <si>
    <t>C.2.9</t>
  </si>
  <si>
    <t>C.2.10</t>
  </si>
  <si>
    <t>C.2.12</t>
  </si>
  <si>
    <t>∅139,7 x 4,0, L=1000 mm</t>
  </si>
  <si>
    <t>C.2.13</t>
  </si>
  <si>
    <t>C.2.14</t>
  </si>
  <si>
    <t>kompl.</t>
  </si>
  <si>
    <t>C.2.17</t>
  </si>
  <si>
    <t>C.2.19</t>
  </si>
  <si>
    <t>Aparati per mbrojtje kunder zjarrit S-9</t>
  </si>
  <si>
    <t>Aparati per mbrojtje kunder zjarrit CO2-5</t>
  </si>
  <si>
    <t>C.2.22</t>
  </si>
  <si>
    <t>C.2.23</t>
  </si>
  <si>
    <t>Transporti I materialit merre prej B1. deri B22.</t>
  </si>
  <si>
    <t>C.2.24</t>
  </si>
  <si>
    <t>Totali: C.2</t>
  </si>
  <si>
    <t>C.3</t>
  </si>
  <si>
    <t>VENTILIMI I PUNËTORIVE (LARGIMI I GAZËRAVE)</t>
  </si>
  <si>
    <t>C.3.1</t>
  </si>
  <si>
    <t>Totali: C.3</t>
  </si>
  <si>
    <t>TOTALI C (C1-C3) - PUNËT MAKINERIKE:</t>
  </si>
  <si>
    <t>Punët e Liftit vertikal</t>
  </si>
  <si>
    <t>Furnizimi, transporti ,i armaturës ÇBR-400/500 Mpa në tërësi  sipas llogarisë statike.  
- RA 400/500 - Ø8;
- RA 400/500 -Ø 10;
- RA 400/500- Ø 12;
- RA 400/500 -Ø14;
- RA 400/500 -Ø 16;                                                                         
- RRJETAT Q-335 
Llogaria ne kg</t>
  </si>
  <si>
    <t>Furnizimii kabllit  NAYY(Al) 4x50mm² nga burimi me i aferm elektrik (0.4kV) deri te kuadri i kyqjes te objektit (KKK qe vendoset ne KKSH), hapja e kanalit 80 cm ne thellesi, shtrirja e reres 10 cm, shtrirja e kabllit mbulimi me rere 20 cm dhe pastaj vendosja e rigolles dhe shiritit lajmerues dhe mbulimi i kanali duke e ngjeshur.</t>
  </si>
  <si>
    <t>Furnizimi i  kuadrit  të kyqjes kabllore (KKK)të njëfishtë dhe me tri  siguresa   thikë të tipit NVO-O 200/160A.</t>
  </si>
  <si>
    <t>Furnizimi i kuadrit kryesor shpërndarës (KKSH) me dimenzione(1200x1600x250)mm me shkallë te izolimit IP 30. Kuadri është i punuar nga llamarina dy herë e dekapiruar dhe me elzet-çelës.Vendi i montimit është kaldatores si ne situacion. Përçuesit për skematizim të përshkohen në PVC-gypa fleksibil plastik.Në kuadër montohen këto paisje:</t>
  </si>
  <si>
    <t>Furnizimi i Njehsorit elektrik trefazor multifunksional i lincencuar nga MTI për matjen e energjisë së hargjuar elektrike aktive,reaktive me maxi graf te integruar 3x220V/380V;1-5A</t>
  </si>
  <si>
    <t>Furnizimi iTransformatorit matës të rrymës TMRr 100/5A</t>
  </si>
  <si>
    <t>Furnizimi me ZnO Shkarkues i Mbitensionit i shkaktuar nga rrufeja OPZO Ish=15kA Ush=1.2kV.Montohet në Kuadrin Kryesor Shpërndarës(KKSH) edhe atë për çdo grup të njehsorëve.Mbrojtës kryesor nga goditjet direkte të rrufesë.Prodhues "IzoElektro d.o.o"-Maribor,Slloveni ose ekuivalent.</t>
  </si>
  <si>
    <t xml:space="preserve"> Furnizimi me Ndërprerës automatik  4AS-150A montohet te KKSH</t>
  </si>
  <si>
    <t xml:space="preserve">Furnizimi i ventilatorve per banjo 20W, 10A </t>
  </si>
  <si>
    <t>Furnizimi  i zileve me fuqi 50W, 10A , 85db</t>
  </si>
  <si>
    <t>Furnizimi dhe  transporti i  kabllove qe shtrihen   ne mur nen suva  por te futur me pare ne tub fleksibil vetshuares me seksion adekuat. Çmimi duhet te përfshije edhe atestimin e kabllove te shtrire si dhe mbrojtjen e tyre nga dëmtimet termike dhe mekanike ne ato vende ku mund te parashihet se mund te vij deri te këto dëmtime. Pagesa komplet për metër gjatësi.</t>
  </si>
  <si>
    <t xml:space="preserve">Furnizimi  i trupit ndriçues:Led panel 24W , 4500K 3600lm (V-tac)                     
</t>
  </si>
  <si>
    <t>Furnizimi i trupit ndriçues per koridore dhe hapesira tjera me  26W te firmës sllovene "Intra lighting"  ose prodhim  i ngjashëm për nga forma dhe kualiteti. Shkalla e mbrojtës IP41.</t>
  </si>
  <si>
    <t>Furnizimi i trupit ndriçues, per montim ne hapsiren e banjove 18W te firmës sllovene "Intra lighting"  ose prodhim  i ngjashëm për nga forma dhe kualiteti. Shkalla e mbrojtës IP65.</t>
  </si>
  <si>
    <t>Furnizimi  i reflektorve led  për ndriqim të fasadës (chip on board) ,tensioni i punes: 220~240V / 50~60Hz  6400K Lumen: 60~70lm / 1W ,shperndarja e drites: 120 shkalle,qendrueshmeria e punes: 30.000 h IP mbrojtja: IP65 (Te mbrojtura nga uji) Dimenzionet: L114mm x W95 x H85mm ose prodhim  i ngjashëm për nga forma dhe kualiteti.</t>
  </si>
  <si>
    <t xml:space="preserve">Furnizimi  I sensorve që oktivizohen nga lëvizja  deri në 500W ose prodhim  i ngjashëm për nga forma dhe kualiteti. 
</t>
  </si>
  <si>
    <t>Furnizimi i trupave ndriçues emergjent luminishent  me fuqi 20W për montim direkt ne mur,  me kapak PMMA, me bateri autonome nga NiMH me Autotest dhe automat për mbushje ne çdo tri ore . Mbrojtja IP 41. Pagesa komplet për cope.</t>
  </si>
  <si>
    <t>Furnizimi i ndërprerësve serik nga prodhuesit LEGRAND, TICINO dhe GEWIS ose ekuivalent.</t>
  </si>
  <si>
    <t>Furnizimi  i ndërprerësve te thjesht nga prodhuesit LEGRAND, TICINO dhe GEWIS ose ekuivalent..</t>
  </si>
  <si>
    <t>Furnizimi  i ndërprerësve alternativ nga prodhuesit LEGRAND, TICINO dhe GEWIS ose ekuivalent..</t>
  </si>
  <si>
    <t>Furnizimi i Priza njëfazore njeshe per montim ne mure nga prodhuesit LEGRAND, TICINO dhe GEWIS ose ekuivalent.</t>
  </si>
  <si>
    <t>Furnizimi i Priza njëfazore te dyfishta nga prodhuesit LEGRAND, TICINO dhe GEWIS ose ekuivalent..</t>
  </si>
  <si>
    <t>Furnizimi i Priza trefazore nga prodhuesit LEGRAND, TICINO dhe GEWIS ose ekuivalent.</t>
  </si>
  <si>
    <t xml:space="preserve">Furnizimi i Centrali i adresuar i zjarrit (sistemit te zjarrit), kapaciteti minimal 100 dalje adresibile analoge, LCD display, Zone sinjalizimi, Certifikuar to EN 54 - 2 dhe 4, konfigurimi nga PC dhe paneli, te pajisur me furnizim shtese, bateri rezerve, etj </t>
  </si>
  <si>
    <t xml:space="preserve"> Furnizimi me Detektor multikriteria i tymit dhe i temperaturës, me kompensim automatik të zhurmave ambientale, me mikroprocesor, System Sensor 2251TEM Acclimate ose ekuivalent</t>
  </si>
  <si>
    <t xml:space="preserve"> Furnizimi me Detektor termodiferencial i zjarrit, System Sensor 5251HTEM ose ekuivalent</t>
  </si>
  <si>
    <t>Furnizimi me Lajmërues manuel i zjarrit, System Sensor M500KAC ose ekuivalent</t>
  </si>
  <si>
    <t>Furnizimi me Sirenë e brendshme e zjarrit me blic stroboskopik, me qark për sinkronizim të zërit, Bentel HS900S ose ekuivalent</t>
  </si>
  <si>
    <t>Furnizimi me Sirenë e jashtme e zjarrit, me blic stroboskopik, me bateri për vetëfurnizim, Bentel ECHO/R24 ose ekuivalent</t>
  </si>
  <si>
    <t>Furnizimi me Rjetë kabllor IY(st)Y 2x0.8 mm² me gyp te brinjezuar fi 13mm</t>
  </si>
  <si>
    <t>Totali: B.3</t>
  </si>
  <si>
    <t>Furnizimi dhe transporti i rërës në fund të kanalit, anash dhe mbi gypë</t>
  </si>
  <si>
    <t>Furnizimi  i njehsorit të ujit  Ø40mm,   komplet me të gjitha elemente fazonike të duhura (Valvula e thjeshtë, valvula me krua për zbrazje). Në cmim të llogaritet edhe valvula njëkahore  Ø40mm</t>
  </si>
  <si>
    <t>Furnizimi i gypit polietilen komplet me te gjitha pjeset fazonike te nevojshme</t>
  </si>
  <si>
    <t>Furnizimi  i gypit Giacomin me izolim    (uji i ftohtë).</t>
  </si>
  <si>
    <t>Furnizimi  i gypit Giacomin me izolim    (uji i nxehtë).</t>
  </si>
  <si>
    <t>Furnizimi i kutiave shpërndarëse</t>
  </si>
  <si>
    <t>Furnizimi  i  kolektoreve  së bashku me pjesët e nevojshme  (ujë të ftohët )</t>
  </si>
  <si>
    <t>Furnizimi  i kokave në kolektor së bashku me pjesët e nevojshme  (ujë të nxehët)</t>
  </si>
  <si>
    <t>Furnizimi  i kokave në nyjet sanitare së bashku me pjesët e nevojshme   (ujë të ftohët)</t>
  </si>
  <si>
    <t>Furnizimi  i kokave në nyjet sanitare së bashku me pjesët e nevojshme  (ujë të nxehët)</t>
  </si>
  <si>
    <t>Furnizimi i rërës në fund të kanalit, anash dhe mbi gypë</t>
  </si>
  <si>
    <t>Furnizimi i gypit PEHD  Ø90mm per hidrante te mbrendshem, duke lloagrit fazonerin e nevojshme per lidhje</t>
  </si>
  <si>
    <t>Furnizimi  i gypave te çelikut te  zinguar komplet me te gjitha pjeset fazonike te nevojshme</t>
  </si>
  <si>
    <t>Furnizimi  i njehsorit të ujitDN 80 mm,   komplet me të gjitha elemente fazonike të duhura (Valvula e thjeshtë, valvula me krua për zbrazje). Në cmim të llogaritet edhe valvula njëkahore Ø90mm</t>
  </si>
  <si>
    <t xml:space="preserve">BFurnizimi  i hidranteve mbitokësor  DN 80 mm komplet me te gjitha pjeset fazonike te nevojshme,  Hidrantet sherbejne per mbushjen e Automjeteve te Zjarrfiksave, te kalkulohet  pjeset fazonike siq jane, elektromufe Ø90 2 copa;  AF Ø90 2 copa; T DN 80/80 nga Giza  si dhe hidranti me elementet perxjelelse, me tri dalje </t>
  </si>
  <si>
    <t>Furnizimi  i Gypit PP Ø200mm</t>
  </si>
  <si>
    <t>Furnizimi   i Gypit PP Ø160mm</t>
  </si>
  <si>
    <t>BFurnizimi  i Gypit PP Ø125mm</t>
  </si>
  <si>
    <t>Furnizimi  i Gypit PP Ø110mm</t>
  </si>
  <si>
    <t>Furnizimi  i Gypit PP Ø75mm</t>
  </si>
  <si>
    <t>Furnizimi  I Wc guaskës,komplet me te gjitha pjeset e nevojshme.</t>
  </si>
  <si>
    <t>Furnizimi  i lavamanit,komplet me te gjitha pjeset e nevojshme.</t>
  </si>
  <si>
    <t>Furnizimi  i tushëkabines, komplet me te gjitha pjeset e nevojshme.</t>
  </si>
  <si>
    <t>Furnizimi  i pasqyreve për tualet</t>
  </si>
  <si>
    <t>Furnizimi  i bojlerit me vëllim V=80l, komplet me te gjitha pjeset e nevojshme.</t>
  </si>
  <si>
    <t>Furnizimi i Gypave e AL-PVC për radiatora prodhues rehau, multitubo ose te ngjajshem</t>
  </si>
  <si>
    <t xml:space="preserve">Furnizimi  i Kasetave për montimin e kolektorëve shpërndarës dhe përmbledhës, të punuara nga llamarina me dimensione    </t>
  </si>
  <si>
    <t>Furnizimi i Kolektorët për shpërndarje dhe  mbledhje komplet me valvolat dhe xhunot (lidhset) një pjesëshe   R -15, valvolat automatike për ajrosje dhe valvolat e zbrazjes të montuara në kolektorët  e shpërndarjes dhe  mbledhjes R -15</t>
  </si>
  <si>
    <t>Furnizimi  I kaldajes elektrike me kapacitet Q=12 kW, per temperatura 90/70 ºC, VIESMANN, "Centrometal"ose te ngjajshem komplet me brener, deponine e peletit dhe termostat.</t>
  </si>
  <si>
    <t xml:space="preserve">Furnizimi  I pompës riqarkulluese Wilo apo GRUNDFOS ose të ngjajshme                                </t>
  </si>
  <si>
    <t>Furnizimi  i Enës ekspanduese të mbyllur komplet me gypin sigurues, çajrosje, etj. V= 100 l</t>
  </si>
  <si>
    <t>Furnizimi  I valvolës njëkahore me flangjë me bulona dhe diktun.</t>
  </si>
  <si>
    <t>Furnizimi  I valvolave për mbushje zbrazje 1/2"</t>
  </si>
  <si>
    <t>Furnizimi  I valvoles siguruese me sustë PN 4bar DN25</t>
  </si>
  <si>
    <t>Furnizimi I valvoles sferike DN25</t>
  </si>
  <si>
    <t xml:space="preserve">Furnizimi  I përmbledhësit me të gjitha vrimat për kyçje </t>
  </si>
  <si>
    <t>Furnizimi  I termomanometrit</t>
  </si>
  <si>
    <t>Furnizimi  I enës për qajrosjen e kaldatores me V=1l he ventil për lëshim 1/2"</t>
  </si>
  <si>
    <t>Furnizimi  I ormanit elektrik (kontaktorët, siguresat, kablli etj) dhe lidhja e pajisjeve të ngrohjes qendrore me rrymë (pompat)</t>
  </si>
  <si>
    <t xml:space="preserve">Furnizimi  I oxhakut per kaldatoren me te gjitha elementet percjellese, duke parapa edhe mveshjen me tulla . Oxhaku I gatshem per funksion      </t>
  </si>
  <si>
    <t>Furnizimi  i liftit vertikal hidraulik me dimensione të kabinës 120 cm x 100 cm , me mundësin e ndaljës në P + K1 + K2. Në çmim të përfshihen të gjitha punët e mundëshme për furnizimin dhe montimin deri në funksionalizimin e plotë të tij.</t>
  </si>
  <si>
    <t xml:space="preserve">Vërejtje: Çmimi për çdo pozicion duhet të përfshijë: furnizimin, transportin, garancionin, si dhe kompletimin e certifikatave dhe atesteve të prodhuesve. Në çmim duhet të kalkulohet gjithashtu i tërë materiali shpenzues deri në deponim.                                                                 </t>
  </si>
  <si>
    <t>LOTI 2</t>
  </si>
  <si>
    <t>LOTI 4</t>
  </si>
  <si>
    <t>LOTI 3</t>
  </si>
  <si>
    <t xml:space="preserve">   TOTALI (A5)   PËR:              
   Ndërtimi i objektit banesor në Fushë Kosovë:
</t>
  </si>
  <si>
    <t xml:space="preserve"> Çmimi total pa TVSH                          € </t>
  </si>
  <si>
    <t xml:space="preserve">Vërejtje: Çmimi për çdo pozicion duhet të përfshijë: furnizimin, transportin, garancionin, si dhe kompletimin e certifikatave dhe atesteve të prodhuesve për materialet e furnizuara. Në çmim duhet të kalkulohet gjithashtu i tërë materiali shpenzues deri në deponim.                         </t>
  </si>
  <si>
    <t>LOTI 1C- Armatura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</si>
</sst>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[$€-2]\ * #,##0.00_);_([$€-2]\ * \(#,##0.00\);_([$€-2]\ 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FF0000"/>
      <name val="Century Gothic"/>
      <family val="2"/>
    </font>
    <font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22" fillId="8" borderId="16" applyNumberFormat="0" applyAlignment="0" applyProtection="0"/>
  </cellStyleXfs>
  <cellXfs count="191">
    <xf numFmtId="0" fontId="0" fillId="0" borderId="0" xfId="0"/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9" fillId="6" borderId="0" xfId="0" applyNumberFormat="1" applyFont="1" applyFill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9" fillId="6" borderId="0" xfId="1" applyFont="1" applyFill="1" applyBorder="1" applyAlignment="1">
      <alignment horizontal="center" vertical="center" wrapText="1"/>
    </xf>
    <xf numFmtId="43" fontId="9" fillId="3" borderId="0" xfId="1" applyFont="1" applyFill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43" fontId="9" fillId="0" borderId="1" xfId="1" applyFont="1" applyBorder="1" applyAlignment="1">
      <alignment horizontal="right" vertical="center" wrapText="1"/>
    </xf>
    <xf numFmtId="0" fontId="0" fillId="2" borderId="0" xfId="0" applyFill="1"/>
    <xf numFmtId="0" fontId="3" fillId="2" borderId="0" xfId="0" applyFont="1" applyFill="1"/>
    <xf numFmtId="0" fontId="4" fillId="7" borderId="8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43" fontId="13" fillId="5" borderId="1" xfId="1" applyFont="1" applyFill="1" applyBorder="1" applyAlignment="1">
      <alignment horizontal="center" vertical="center" wrapText="1"/>
    </xf>
    <xf numFmtId="43" fontId="9" fillId="6" borderId="0" xfId="1" applyFont="1" applyFill="1" applyBorder="1" applyAlignment="1">
      <alignment horizontal="right" vertical="center" wrapText="1"/>
    </xf>
    <xf numFmtId="43" fontId="9" fillId="0" borderId="6" xfId="1" applyFont="1" applyBorder="1" applyAlignment="1">
      <alignment horizontal="right" vertical="center" wrapText="1"/>
    </xf>
    <xf numFmtId="43" fontId="7" fillId="2" borderId="0" xfId="1" applyFont="1" applyFill="1"/>
    <xf numFmtId="43" fontId="9" fillId="3" borderId="0" xfId="1" applyFont="1" applyFill="1" applyAlignment="1">
      <alignment horizontal="right" vertical="center" wrapText="1"/>
    </xf>
    <xf numFmtId="43" fontId="9" fillId="0" borderId="0" xfId="1" applyFont="1" applyAlignment="1">
      <alignment horizontal="right" vertical="center" wrapText="1"/>
    </xf>
    <xf numFmtId="43" fontId="15" fillId="5" borderId="1" xfId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0" fillId="3" borderId="0" xfId="0" applyFill="1" applyAlignment="1">
      <alignment vertical="center"/>
    </xf>
    <xf numFmtId="2" fontId="16" fillId="0" borderId="1" xfId="0" applyNumberFormat="1" applyFont="1" applyBorder="1" applyAlignment="1">
      <alignment horizontal="center" vertical="center" wrapText="1"/>
    </xf>
    <xf numFmtId="165" fontId="15" fillId="5" borderId="6" xfId="0" applyNumberFormat="1" applyFont="1" applyFill="1" applyBorder="1" applyAlignment="1">
      <alignment horizontal="center" vertical="center" wrapText="1"/>
    </xf>
    <xf numFmtId="43" fontId="17" fillId="7" borderId="5" xfId="1" applyFont="1" applyFill="1" applyBorder="1" applyAlignment="1" applyProtection="1">
      <alignment horizontal="right" vertical="center" wrapText="1"/>
    </xf>
    <xf numFmtId="43" fontId="17" fillId="7" borderId="6" xfId="1" applyFont="1" applyFill="1" applyBorder="1" applyAlignment="1" applyProtection="1">
      <alignment horizontal="right" vertical="center" wrapText="1"/>
    </xf>
    <xf numFmtId="43" fontId="9" fillId="3" borderId="6" xfId="1" applyFont="1" applyFill="1" applyBorder="1" applyAlignment="1">
      <alignment horizontal="right" vertical="center" wrapText="1"/>
    </xf>
    <xf numFmtId="43" fontId="10" fillId="0" borderId="6" xfId="1" applyFont="1" applyBorder="1" applyAlignment="1">
      <alignment horizontal="right" vertical="center" wrapText="1"/>
    </xf>
    <xf numFmtId="0" fontId="5" fillId="7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2" fontId="19" fillId="6" borderId="0" xfId="4" applyNumberFormat="1" applyFont="1" applyFill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43" fontId="8" fillId="5" borderId="6" xfId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43" fontId="9" fillId="0" borderId="6" xfId="1" applyFont="1" applyBorder="1" applyAlignment="1">
      <alignment horizontal="center" vertical="center" wrapText="1"/>
    </xf>
    <xf numFmtId="43" fontId="9" fillId="6" borderId="6" xfId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top" wrapText="1"/>
    </xf>
    <xf numFmtId="43" fontId="9" fillId="3" borderId="1" xfId="1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/>
    </xf>
    <xf numFmtId="2" fontId="12" fillId="3" borderId="6" xfId="0" applyNumberFormat="1" applyFont="1" applyFill="1" applyBorder="1" applyAlignment="1">
      <alignment vertical="center"/>
    </xf>
    <xf numFmtId="43" fontId="9" fillId="3" borderId="6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right" vertical="center" wrapText="1"/>
    </xf>
    <xf numFmtId="0" fontId="23" fillId="3" borderId="17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horizontal="center" vertical="center" wrapText="1"/>
    </xf>
    <xf numFmtId="43" fontId="23" fillId="3" borderId="1" xfId="1" applyFont="1" applyFill="1" applyBorder="1" applyAlignment="1">
      <alignment vertical="center" wrapText="1"/>
    </xf>
    <xf numFmtId="43" fontId="23" fillId="3" borderId="1" xfId="1" applyFont="1" applyFill="1" applyBorder="1" applyAlignment="1">
      <alignment horizontal="right" vertical="center" wrapText="1"/>
    </xf>
    <xf numFmtId="43" fontId="24" fillId="3" borderId="6" xfId="1" applyFont="1" applyFill="1" applyBorder="1" applyAlignment="1">
      <alignment horizontal="right" vertical="center" wrapText="1"/>
    </xf>
    <xf numFmtId="43" fontId="23" fillId="3" borderId="6" xfId="1" applyFont="1" applyFill="1" applyBorder="1" applyAlignment="1">
      <alignment horizontal="right" vertical="center" wrapText="1"/>
    </xf>
    <xf numFmtId="0" fontId="23" fillId="3" borderId="17" xfId="0" applyFont="1" applyFill="1" applyBorder="1" applyAlignment="1">
      <alignment horizontal="center" vertical="center" wrapText="1"/>
    </xf>
    <xf numFmtId="43" fontId="25" fillId="7" borderId="6" xfId="1" applyFont="1" applyFill="1" applyBorder="1" applyAlignment="1" applyProtection="1">
      <alignment horizontal="right" vertical="center" wrapText="1"/>
    </xf>
    <xf numFmtId="43" fontId="9" fillId="3" borderId="1" xfId="1" applyFont="1" applyFill="1" applyBorder="1" applyAlignment="1">
      <alignment vertical="center"/>
    </xf>
    <xf numFmtId="43" fontId="9" fillId="3" borderId="1" xfId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vertical="center" wrapText="1"/>
    </xf>
    <xf numFmtId="43" fontId="23" fillId="3" borderId="6" xfId="1" applyFont="1" applyFill="1" applyBorder="1" applyAlignment="1">
      <alignment vertical="center" wrapText="1"/>
    </xf>
    <xf numFmtId="0" fontId="13" fillId="6" borderId="5" xfId="0" applyFont="1" applyFill="1" applyBorder="1" applyAlignment="1">
      <alignment horizontal="center" wrapText="1"/>
    </xf>
    <xf numFmtId="43" fontId="13" fillId="6" borderId="3" xfId="1" applyFont="1" applyFill="1" applyBorder="1" applyAlignment="1">
      <alignment wrapText="1"/>
    </xf>
    <xf numFmtId="43" fontId="26" fillId="0" borderId="6" xfId="1" applyFont="1" applyBorder="1" applyAlignment="1">
      <alignment horizontal="right" vertical="center" wrapText="1"/>
    </xf>
    <xf numFmtId="43" fontId="25" fillId="3" borderId="6" xfId="1" applyFont="1" applyFill="1" applyBorder="1" applyAlignment="1">
      <alignment vertical="center" wrapText="1"/>
    </xf>
    <xf numFmtId="0" fontId="27" fillId="8" borderId="16" xfId="5" applyFont="1" applyAlignment="1">
      <alignment horizontal="left" vertical="center" wrapText="1"/>
    </xf>
    <xf numFmtId="0" fontId="27" fillId="8" borderId="1" xfId="5" applyFont="1" applyBorder="1" applyAlignment="1">
      <alignment horizontal="left" vertical="center" wrapText="1"/>
    </xf>
    <xf numFmtId="0" fontId="17" fillId="7" borderId="0" xfId="4" applyFont="1" applyFill="1" applyAlignment="1">
      <alignment horizontal="right" vertical="center" wrapText="1"/>
    </xf>
    <xf numFmtId="43" fontId="17" fillId="7" borderId="0" xfId="1" applyFont="1" applyFill="1" applyBorder="1" applyAlignment="1" applyProtection="1">
      <alignment horizontal="righ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3" fontId="11" fillId="3" borderId="6" xfId="0" applyNumberFormat="1" applyFont="1" applyFill="1" applyBorder="1" applyAlignment="1">
      <alignment vertical="center"/>
    </xf>
    <xf numFmtId="43" fontId="2" fillId="3" borderId="7" xfId="1" applyFont="1" applyFill="1" applyBorder="1"/>
    <xf numFmtId="43" fontId="9" fillId="3" borderId="1" xfId="1" applyFont="1" applyFill="1" applyBorder="1" applyAlignment="1"/>
    <xf numFmtId="0" fontId="2" fillId="3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22" xfId="1" applyFont="1" applyFill="1" applyBorder="1" applyAlignment="1">
      <alignment vertical="center"/>
    </xf>
    <xf numFmtId="43" fontId="2" fillId="3" borderId="22" xfId="1" applyFont="1" applyFill="1" applyBorder="1"/>
    <xf numFmtId="0" fontId="2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vertical="center" wrapText="1"/>
    </xf>
    <xf numFmtId="43" fontId="2" fillId="3" borderId="7" xfId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/>
    </xf>
    <xf numFmtId="0" fontId="28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left" vertical="center" wrapText="1"/>
    </xf>
    <xf numFmtId="0" fontId="28" fillId="3" borderId="1" xfId="3" applyFont="1" applyFill="1" applyBorder="1" applyAlignment="1">
      <alignment horizontal="left" vertical="center" wrapText="1"/>
    </xf>
    <xf numFmtId="43" fontId="28" fillId="3" borderId="1" xfId="1" applyFont="1" applyFill="1" applyBorder="1" applyAlignment="1">
      <alignment horizontal="right" vertical="center"/>
    </xf>
    <xf numFmtId="43" fontId="28" fillId="3" borderId="1" xfId="1" applyFont="1" applyFill="1" applyBorder="1" applyAlignment="1">
      <alignment horizontal="right"/>
    </xf>
    <xf numFmtId="0" fontId="9" fillId="3" borderId="1" xfId="3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right"/>
    </xf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center" vertical="center"/>
    </xf>
    <xf numFmtId="43" fontId="17" fillId="7" borderId="22" xfId="1" applyFont="1" applyFill="1" applyBorder="1" applyAlignment="1" applyProtection="1">
      <alignment horizontal="right" vertical="center" wrapText="1"/>
    </xf>
    <xf numFmtId="43" fontId="9" fillId="6" borderId="23" xfId="1" applyFont="1" applyFill="1" applyBorder="1" applyAlignment="1">
      <alignment horizontal="right" vertical="center" wrapText="1"/>
    </xf>
    <xf numFmtId="43" fontId="13" fillId="6" borderId="24" xfId="1" applyFont="1" applyFill="1" applyBorder="1" applyAlignment="1">
      <alignment wrapText="1"/>
    </xf>
    <xf numFmtId="43" fontId="10" fillId="0" borderId="1" xfId="1" applyFont="1" applyBorder="1" applyAlignment="1">
      <alignment horizontal="right" vertical="center" wrapText="1"/>
    </xf>
    <xf numFmtId="43" fontId="11" fillId="3" borderId="1" xfId="1" applyFont="1" applyFill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center" wrapText="1"/>
    </xf>
    <xf numFmtId="164" fontId="8" fillId="5" borderId="22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justify" vertical="center" wrapText="1"/>
    </xf>
    <xf numFmtId="0" fontId="8" fillId="5" borderId="22" xfId="0" applyFont="1" applyFill="1" applyBorder="1" applyAlignment="1">
      <alignment horizontal="center" vertical="center" wrapText="1"/>
    </xf>
    <xf numFmtId="43" fontId="8" fillId="5" borderId="22" xfId="1" applyFont="1" applyFill="1" applyBorder="1" applyAlignment="1">
      <alignment horizontal="center" vertical="center" wrapText="1"/>
    </xf>
    <xf numFmtId="43" fontId="15" fillId="5" borderId="22" xfId="1" applyFont="1" applyFill="1" applyBorder="1" applyAlignment="1">
      <alignment horizontal="center" vertical="center" wrapText="1"/>
    </xf>
    <xf numFmtId="43" fontId="8" fillId="5" borderId="5" xfId="1" applyFont="1" applyFill="1" applyBorder="1" applyAlignment="1">
      <alignment horizontal="center" vertical="center" wrapText="1"/>
    </xf>
    <xf numFmtId="165" fontId="15" fillId="5" borderId="22" xfId="0" applyNumberFormat="1" applyFont="1" applyFill="1" applyBorder="1" applyAlignment="1">
      <alignment horizontal="center" vertical="center" wrapText="1"/>
    </xf>
    <xf numFmtId="164" fontId="13" fillId="5" borderId="21" xfId="0" applyNumberFormat="1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justify" vertical="center" wrapText="1"/>
    </xf>
    <xf numFmtId="0" fontId="13" fillId="5" borderId="22" xfId="0" applyFont="1" applyFill="1" applyBorder="1" applyAlignment="1">
      <alignment horizontal="center" vertical="center" wrapText="1"/>
    </xf>
    <xf numFmtId="43" fontId="13" fillId="5" borderId="22" xfId="1" applyFont="1" applyFill="1" applyBorder="1" applyAlignment="1">
      <alignment horizontal="center" vertical="center" wrapText="1"/>
    </xf>
    <xf numFmtId="165" fontId="15" fillId="5" borderId="5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wrapText="1"/>
    </xf>
    <xf numFmtId="2" fontId="19" fillId="6" borderId="0" xfId="4" applyNumberFormat="1" applyFont="1" applyFill="1" applyAlignment="1">
      <alignment horizontal="center" vertical="center" wrapText="1"/>
    </xf>
    <xf numFmtId="0" fontId="17" fillId="7" borderId="6" xfId="4" applyFont="1" applyFill="1" applyBorder="1" applyAlignment="1">
      <alignment horizontal="right" vertical="center" wrapText="1"/>
    </xf>
    <xf numFmtId="0" fontId="17" fillId="7" borderId="7" xfId="4" applyFont="1" applyFill="1" applyBorder="1" applyAlignment="1">
      <alignment horizontal="right" vertical="center" wrapText="1"/>
    </xf>
    <xf numFmtId="0" fontId="17" fillId="7" borderId="9" xfId="4" applyFont="1" applyFill="1" applyBorder="1" applyAlignment="1">
      <alignment horizontal="right" vertical="center" wrapText="1"/>
    </xf>
    <xf numFmtId="2" fontId="21" fillId="5" borderId="6" xfId="0" applyNumberFormat="1" applyFont="1" applyFill="1" applyBorder="1" applyAlignment="1">
      <alignment horizontal="center" vertical="center" wrapText="1"/>
    </xf>
    <xf numFmtId="2" fontId="21" fillId="5" borderId="7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9" fillId="6" borderId="7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43" fontId="18" fillId="3" borderId="6" xfId="1" applyFont="1" applyFill="1" applyBorder="1" applyAlignment="1">
      <alignment horizontal="center"/>
    </xf>
    <xf numFmtId="43" fontId="18" fillId="3" borderId="9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2" fontId="19" fillId="6" borderId="0" xfId="4" applyNumberFormat="1" applyFont="1" applyFill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right" vertic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8" fillId="3" borderId="1" xfId="3" applyFont="1" applyFill="1" applyBorder="1" applyAlignment="1">
      <alignment horizontal="center" vertical="center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Output" xfId="5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0"/>
  <sheetViews>
    <sheetView tabSelected="1" view="pageBreakPreview" zoomScaleSheetLayoutView="100" workbookViewId="0">
      <selection activeCell="B11" sqref="B11"/>
    </sheetView>
  </sheetViews>
  <sheetFormatPr defaultColWidth="9.140625" defaultRowHeight="12.75" x14ac:dyDescent="0.25"/>
  <cols>
    <col min="1" max="1" width="9.140625" style="9" customWidth="1"/>
    <col min="2" max="2" width="48.28515625" style="10" customWidth="1"/>
    <col min="3" max="3" width="11.140625" style="2" customWidth="1"/>
    <col min="4" max="4" width="11.85546875" style="21" customWidth="1"/>
    <col min="5" max="5" width="13.7109375" style="21" customWidth="1"/>
    <col min="6" max="6" width="10.28515625" style="21" customWidth="1"/>
    <col min="7" max="7" width="16.28515625" style="21" customWidth="1"/>
    <col min="8" max="8" width="19.85546875" style="32" customWidth="1"/>
    <col min="9" max="9" width="9.140625" style="1"/>
    <col min="10" max="10" width="11.7109375" style="1" bestFit="1" customWidth="1"/>
    <col min="11" max="38" width="9.140625" style="1"/>
    <col min="39" max="16384" width="9.140625" style="2"/>
  </cols>
  <sheetData>
    <row r="1" spans="1:38" s="13" customFormat="1" ht="32.25" customHeight="1" x14ac:dyDescent="0.25">
      <c r="A1" s="150" t="s">
        <v>6</v>
      </c>
      <c r="B1" s="150"/>
      <c r="C1" s="150"/>
      <c r="D1" s="150"/>
      <c r="E1" s="150"/>
      <c r="F1" s="150"/>
      <c r="G1" s="150"/>
      <c r="H1" s="148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13" customFormat="1" ht="26.25" customHeight="1" x14ac:dyDescent="0.25">
      <c r="A2" s="148" t="s">
        <v>28</v>
      </c>
      <c r="B2" s="149"/>
      <c r="C2" s="149"/>
      <c r="D2" s="149"/>
      <c r="E2" s="149"/>
      <c r="F2" s="149"/>
      <c r="G2" s="149"/>
      <c r="H2" s="14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29.25" customHeight="1" x14ac:dyDescent="0.25">
      <c r="A3" s="148" t="s">
        <v>357</v>
      </c>
      <c r="B3" s="149"/>
      <c r="C3" s="149"/>
      <c r="D3" s="149"/>
      <c r="E3" s="149"/>
      <c r="F3" s="149"/>
      <c r="G3" s="149"/>
      <c r="H3" s="149"/>
    </row>
    <row r="4" spans="1:38" s="1" customFormat="1" ht="37.9" customHeight="1" x14ac:dyDescent="0.25">
      <c r="A4" s="151" t="s">
        <v>356</v>
      </c>
      <c r="B4" s="151"/>
      <c r="C4" s="151"/>
      <c r="D4" s="151"/>
      <c r="E4" s="151"/>
      <c r="F4" s="151"/>
      <c r="G4" s="151"/>
      <c r="H4" s="151"/>
    </row>
    <row r="5" spans="1:38" s="1" customFormat="1" ht="45" x14ac:dyDescent="0.25">
      <c r="A5" s="38" t="s">
        <v>10</v>
      </c>
      <c r="B5" s="39" t="s">
        <v>3</v>
      </c>
      <c r="C5" s="36" t="s">
        <v>26</v>
      </c>
      <c r="D5" s="37" t="s">
        <v>0</v>
      </c>
      <c r="E5" s="37" t="s">
        <v>22</v>
      </c>
      <c r="F5" s="33" t="s">
        <v>19</v>
      </c>
      <c r="G5" s="37" t="s">
        <v>23</v>
      </c>
      <c r="H5" s="42" t="s">
        <v>355</v>
      </c>
    </row>
    <row r="6" spans="1:38" s="40" customFormat="1" ht="114.75" x14ac:dyDescent="0.25">
      <c r="A6" s="5" t="s">
        <v>11</v>
      </c>
      <c r="B6" s="3" t="s">
        <v>278</v>
      </c>
      <c r="C6" s="4" t="s">
        <v>2</v>
      </c>
      <c r="D6" s="17">
        <v>1</v>
      </c>
      <c r="E6" s="22">
        <f>G6/1.18</f>
        <v>0</v>
      </c>
      <c r="F6" s="22">
        <f>G6-E6</f>
        <v>0</v>
      </c>
      <c r="G6" s="17">
        <v>0</v>
      </c>
      <c r="H6" s="29">
        <f>D6*E6</f>
        <v>0</v>
      </c>
    </row>
    <row r="7" spans="1:38" ht="28.9" customHeight="1" x14ac:dyDescent="0.25">
      <c r="A7" s="144"/>
      <c r="B7" s="144"/>
      <c r="C7" s="145" t="s">
        <v>24</v>
      </c>
      <c r="D7" s="146"/>
      <c r="E7" s="146"/>
      <c r="F7" s="146"/>
      <c r="G7" s="147" t="s">
        <v>4</v>
      </c>
      <c r="H7" s="44">
        <f>SUM(H6)</f>
        <v>0</v>
      </c>
    </row>
    <row r="8" spans="1:38" s="1" customFormat="1" ht="15" customHeight="1" x14ac:dyDescent="0.25">
      <c r="A8" s="14"/>
      <c r="B8" s="15"/>
      <c r="C8" s="16"/>
      <c r="D8" s="19"/>
      <c r="E8" s="19"/>
      <c r="F8" s="19"/>
      <c r="G8" s="19"/>
      <c r="H8" s="28"/>
    </row>
    <row r="9" spans="1:38" s="1" customFormat="1" ht="24" customHeight="1" thickBot="1" x14ac:dyDescent="0.3">
      <c r="A9" s="152"/>
      <c r="B9" s="152"/>
      <c r="C9" s="152"/>
      <c r="D9" s="152"/>
      <c r="E9" s="152"/>
      <c r="F9" s="152"/>
      <c r="G9" s="152"/>
      <c r="H9" s="152"/>
    </row>
    <row r="10" spans="1:38" s="1" customFormat="1" ht="35.25" customHeight="1" thickBot="1" x14ac:dyDescent="0.35">
      <c r="A10" s="25"/>
      <c r="B10" s="47" t="s">
        <v>25</v>
      </c>
      <c r="C10" s="47"/>
      <c r="D10" s="47"/>
      <c r="E10" s="47"/>
      <c r="F10" s="47"/>
      <c r="G10" s="159" t="s">
        <v>27</v>
      </c>
      <c r="H10" s="160"/>
    </row>
    <row r="11" spans="1:38" s="24" customFormat="1" ht="19.5" customHeight="1" x14ac:dyDescent="0.25">
      <c r="A11" s="48" t="s">
        <v>5</v>
      </c>
      <c r="B11" s="49" t="s">
        <v>357</v>
      </c>
      <c r="C11" s="156"/>
      <c r="D11" s="157"/>
      <c r="E11" s="157"/>
      <c r="F11" s="158"/>
      <c r="G11" s="163">
        <f>H7</f>
        <v>0</v>
      </c>
      <c r="H11" s="164"/>
    </row>
    <row r="12" spans="1:38" s="24" customFormat="1" ht="49.15" customHeight="1" x14ac:dyDescent="0.3">
      <c r="A12" s="153" t="s">
        <v>354</v>
      </c>
      <c r="B12" s="154"/>
      <c r="C12" s="154"/>
      <c r="D12" s="154"/>
      <c r="E12" s="154"/>
      <c r="F12" s="155"/>
      <c r="G12" s="161">
        <f>SUM(G11:G11)</f>
        <v>0</v>
      </c>
      <c r="H12" s="162"/>
    </row>
    <row r="13" spans="1:38" ht="15" x14ac:dyDescent="0.25">
      <c r="A13" s="23"/>
      <c r="B13" s="23"/>
      <c r="C13" s="23"/>
      <c r="D13" s="23"/>
      <c r="E13" s="23"/>
      <c r="F13" s="23"/>
      <c r="G13" s="23"/>
      <c r="H13" s="30"/>
    </row>
    <row r="14" spans="1:38" s="1" customFormat="1" ht="15" x14ac:dyDescent="0.25">
      <c r="A14" s="23"/>
      <c r="B14" s="23"/>
      <c r="C14" s="23"/>
      <c r="D14" s="23"/>
      <c r="E14" s="23"/>
      <c r="F14" s="23"/>
      <c r="G14" s="23"/>
      <c r="H14" s="30"/>
    </row>
    <row r="15" spans="1:38" s="1" customFormat="1" ht="15" x14ac:dyDescent="0.25">
      <c r="A15" s="23"/>
      <c r="B15" s="23"/>
      <c r="C15" s="23"/>
      <c r="D15" s="23"/>
      <c r="E15" s="23"/>
      <c r="F15" s="23"/>
      <c r="G15" s="23"/>
      <c r="H15" s="30"/>
    </row>
    <row r="16" spans="1:38" s="1" customFormat="1" ht="15" x14ac:dyDescent="0.25">
      <c r="A16" s="23"/>
      <c r="B16" s="23"/>
      <c r="C16" s="23"/>
      <c r="D16" s="23"/>
      <c r="E16" s="23"/>
      <c r="F16" s="23"/>
      <c r="G16" s="23"/>
      <c r="H16" s="30"/>
    </row>
    <row r="17" spans="1:8" s="1" customFormat="1" ht="15" x14ac:dyDescent="0.25">
      <c r="A17" s="23"/>
      <c r="B17" s="23"/>
      <c r="C17" s="23"/>
      <c r="D17" s="23"/>
      <c r="E17" s="23"/>
      <c r="F17" s="23"/>
      <c r="G17" s="23"/>
      <c r="H17" s="30"/>
    </row>
    <row r="18" spans="1:8" s="1" customFormat="1" ht="15" x14ac:dyDescent="0.25">
      <c r="A18" s="23"/>
      <c r="B18" s="23"/>
      <c r="C18" s="23"/>
      <c r="D18" s="23"/>
      <c r="E18" s="23"/>
      <c r="F18" s="23"/>
      <c r="G18" s="23"/>
      <c r="H18" s="30"/>
    </row>
    <row r="19" spans="1:8" s="1" customFormat="1" ht="15" x14ac:dyDescent="0.25">
      <c r="A19" s="23"/>
      <c r="B19" s="23"/>
      <c r="C19" s="23"/>
      <c r="D19" s="23"/>
      <c r="E19" s="23"/>
      <c r="F19" s="23"/>
      <c r="G19" s="23"/>
      <c r="H19" s="30"/>
    </row>
    <row r="20" spans="1:8" s="1" customFormat="1" ht="15" x14ac:dyDescent="0.25">
      <c r="A20" s="23"/>
      <c r="B20" s="23"/>
      <c r="C20" s="23"/>
      <c r="D20" s="23"/>
      <c r="E20" s="23"/>
      <c r="F20" s="23"/>
      <c r="G20" s="23"/>
      <c r="H20" s="30"/>
    </row>
    <row r="21" spans="1:8" s="1" customFormat="1" ht="15" x14ac:dyDescent="0.25">
      <c r="A21" s="23"/>
      <c r="B21" s="23"/>
      <c r="C21" s="23"/>
      <c r="D21" s="23"/>
      <c r="E21" s="23"/>
      <c r="F21" s="23"/>
      <c r="G21" s="23"/>
      <c r="H21" s="30"/>
    </row>
    <row r="22" spans="1:8" s="1" customFormat="1" x14ac:dyDescent="0.25">
      <c r="A22" s="6"/>
      <c r="B22" s="7"/>
      <c r="D22" s="20"/>
      <c r="E22" s="20"/>
      <c r="F22" s="20"/>
      <c r="G22" s="20"/>
      <c r="H22" s="31"/>
    </row>
    <row r="23" spans="1:8" s="1" customFormat="1" x14ac:dyDescent="0.25">
      <c r="A23" s="6"/>
      <c r="B23" s="7"/>
      <c r="D23" s="20"/>
      <c r="E23" s="20"/>
      <c r="F23" s="20"/>
      <c r="G23" s="20"/>
      <c r="H23" s="31"/>
    </row>
    <row r="24" spans="1:8" s="1" customFormat="1" x14ac:dyDescent="0.25">
      <c r="A24" s="6"/>
      <c r="B24" s="7"/>
      <c r="D24" s="20"/>
      <c r="E24" s="20"/>
      <c r="F24" s="20"/>
      <c r="G24" s="20"/>
      <c r="H24" s="31"/>
    </row>
    <row r="25" spans="1:8" s="1" customFormat="1" x14ac:dyDescent="0.25">
      <c r="A25" s="6"/>
      <c r="B25" s="7"/>
      <c r="D25" s="20"/>
      <c r="E25" s="20"/>
      <c r="F25" s="20"/>
      <c r="G25" s="20"/>
      <c r="H25" s="31"/>
    </row>
    <row r="26" spans="1:8" s="1" customFormat="1" x14ac:dyDescent="0.25">
      <c r="A26" s="6"/>
      <c r="B26" s="7"/>
      <c r="D26" s="20"/>
      <c r="E26" s="20"/>
      <c r="F26" s="20"/>
      <c r="G26" s="20"/>
      <c r="H26" s="31"/>
    </row>
    <row r="27" spans="1:8" s="1" customFormat="1" x14ac:dyDescent="0.25">
      <c r="A27" s="6"/>
      <c r="B27" s="7"/>
      <c r="D27" s="20"/>
      <c r="E27" s="20"/>
      <c r="F27" s="20"/>
      <c r="G27" s="20"/>
      <c r="H27" s="31"/>
    </row>
    <row r="28" spans="1:8" s="1" customFormat="1" x14ac:dyDescent="0.25">
      <c r="A28" s="6"/>
      <c r="B28" s="7"/>
      <c r="D28" s="20"/>
      <c r="E28" s="20"/>
      <c r="F28" s="20"/>
      <c r="G28" s="20"/>
      <c r="H28" s="31"/>
    </row>
    <row r="29" spans="1:8" s="1" customFormat="1" x14ac:dyDescent="0.25">
      <c r="A29" s="6"/>
      <c r="B29" s="7"/>
      <c r="D29" s="20"/>
      <c r="E29" s="20"/>
      <c r="F29" s="20"/>
      <c r="G29" s="20"/>
      <c r="H29" s="31"/>
    </row>
    <row r="30" spans="1:8" s="1" customFormat="1" x14ac:dyDescent="0.25">
      <c r="A30" s="6"/>
      <c r="B30" s="7"/>
      <c r="D30" s="20"/>
      <c r="E30" s="20"/>
      <c r="F30" s="20"/>
      <c r="G30" s="20"/>
      <c r="H30" s="31"/>
    </row>
    <row r="31" spans="1:8" s="1" customFormat="1" x14ac:dyDescent="0.25">
      <c r="A31" s="6"/>
      <c r="B31" s="7"/>
      <c r="D31" s="20"/>
      <c r="E31" s="20"/>
      <c r="F31" s="20"/>
      <c r="G31" s="20"/>
      <c r="H31" s="31"/>
    </row>
    <row r="32" spans="1:8" s="1" customFormat="1" x14ac:dyDescent="0.25">
      <c r="A32" s="6"/>
      <c r="B32" s="7"/>
      <c r="D32" s="20"/>
      <c r="E32" s="20"/>
      <c r="F32" s="20"/>
      <c r="G32" s="20"/>
      <c r="H32" s="31"/>
    </row>
    <row r="33" spans="1:8" s="1" customFormat="1" x14ac:dyDescent="0.25">
      <c r="A33" s="6"/>
      <c r="B33" s="7"/>
      <c r="D33" s="20"/>
      <c r="E33" s="20"/>
      <c r="F33" s="20"/>
      <c r="G33" s="20"/>
      <c r="H33" s="31"/>
    </row>
    <row r="34" spans="1:8" s="1" customFormat="1" x14ac:dyDescent="0.25">
      <c r="A34" s="6"/>
      <c r="B34" s="7"/>
      <c r="D34" s="20"/>
      <c r="E34" s="20"/>
      <c r="F34" s="20"/>
      <c r="G34" s="20"/>
      <c r="H34" s="31"/>
    </row>
    <row r="35" spans="1:8" s="1" customFormat="1" x14ac:dyDescent="0.25">
      <c r="A35" s="6"/>
      <c r="B35" s="7"/>
      <c r="D35" s="20"/>
      <c r="E35" s="20"/>
      <c r="F35" s="20"/>
      <c r="G35" s="20"/>
      <c r="H35" s="31"/>
    </row>
    <row r="36" spans="1:8" s="1" customFormat="1" x14ac:dyDescent="0.25">
      <c r="A36" s="6"/>
      <c r="B36" s="7"/>
      <c r="D36" s="20"/>
      <c r="E36" s="20"/>
      <c r="F36" s="20"/>
      <c r="G36" s="20"/>
      <c r="H36" s="31"/>
    </row>
    <row r="37" spans="1:8" s="1" customFormat="1" x14ac:dyDescent="0.25">
      <c r="A37" s="6"/>
      <c r="B37" s="7"/>
      <c r="D37" s="20"/>
      <c r="E37" s="20"/>
      <c r="F37" s="20"/>
      <c r="G37" s="20"/>
      <c r="H37" s="31"/>
    </row>
    <row r="38" spans="1:8" s="1" customFormat="1" x14ac:dyDescent="0.25">
      <c r="A38" s="6"/>
      <c r="B38" s="7"/>
      <c r="D38" s="20"/>
      <c r="E38" s="20"/>
      <c r="F38" s="20"/>
      <c r="G38" s="20"/>
      <c r="H38" s="31"/>
    </row>
    <row r="39" spans="1:8" s="1" customFormat="1" x14ac:dyDescent="0.25">
      <c r="A39" s="6"/>
      <c r="B39" s="7"/>
      <c r="D39" s="20"/>
      <c r="E39" s="20"/>
      <c r="F39" s="20"/>
      <c r="G39" s="20"/>
      <c r="H39" s="31"/>
    </row>
    <row r="40" spans="1:8" s="1" customFormat="1" x14ac:dyDescent="0.25">
      <c r="A40" s="6"/>
      <c r="B40" s="7"/>
      <c r="D40" s="20"/>
      <c r="E40" s="20"/>
      <c r="F40" s="20"/>
      <c r="G40" s="20"/>
      <c r="H40" s="31"/>
    </row>
    <row r="41" spans="1:8" s="1" customFormat="1" x14ac:dyDescent="0.25">
      <c r="A41" s="6"/>
      <c r="B41" s="7"/>
      <c r="D41" s="20"/>
      <c r="E41" s="20"/>
      <c r="F41" s="20"/>
      <c r="G41" s="20"/>
      <c r="H41" s="31"/>
    </row>
    <row r="42" spans="1:8" s="1" customFormat="1" x14ac:dyDescent="0.25">
      <c r="A42" s="6"/>
      <c r="B42" s="7"/>
      <c r="D42" s="20"/>
      <c r="E42" s="20"/>
      <c r="F42" s="20"/>
      <c r="G42" s="20"/>
      <c r="H42" s="31"/>
    </row>
    <row r="43" spans="1:8" s="1" customFormat="1" x14ac:dyDescent="0.25">
      <c r="A43" s="6"/>
      <c r="B43" s="7"/>
      <c r="D43" s="20"/>
      <c r="E43" s="20"/>
      <c r="F43" s="20"/>
      <c r="G43" s="20"/>
      <c r="H43" s="31"/>
    </row>
    <row r="44" spans="1:8" s="1" customFormat="1" x14ac:dyDescent="0.25">
      <c r="A44" s="6"/>
      <c r="B44" s="7"/>
      <c r="D44" s="20"/>
      <c r="E44" s="20"/>
      <c r="F44" s="20"/>
      <c r="G44" s="20"/>
      <c r="H44" s="31"/>
    </row>
    <row r="45" spans="1:8" s="1" customFormat="1" x14ac:dyDescent="0.25">
      <c r="A45" s="6"/>
      <c r="B45" s="7"/>
      <c r="D45" s="20"/>
      <c r="E45" s="20"/>
      <c r="F45" s="20"/>
      <c r="G45" s="20"/>
      <c r="H45" s="31"/>
    </row>
    <row r="46" spans="1:8" s="1" customFormat="1" x14ac:dyDescent="0.25">
      <c r="A46" s="6"/>
      <c r="B46" s="7"/>
      <c r="D46" s="20"/>
      <c r="E46" s="20"/>
      <c r="F46" s="20"/>
      <c r="G46" s="20"/>
      <c r="H46" s="31"/>
    </row>
    <row r="47" spans="1:8" s="1" customFormat="1" x14ac:dyDescent="0.25">
      <c r="A47" s="6"/>
      <c r="B47" s="7"/>
      <c r="D47" s="20"/>
      <c r="E47" s="20"/>
      <c r="F47" s="20"/>
      <c r="G47" s="20"/>
      <c r="H47" s="31"/>
    </row>
    <row r="48" spans="1:8" s="1" customFormat="1" x14ac:dyDescent="0.25">
      <c r="A48" s="6"/>
      <c r="B48" s="7"/>
      <c r="D48" s="20"/>
      <c r="E48" s="20"/>
      <c r="F48" s="20"/>
      <c r="G48" s="20"/>
      <c r="H48" s="31"/>
    </row>
    <row r="49" spans="1:8" s="1" customFormat="1" x14ac:dyDescent="0.25">
      <c r="A49" s="6"/>
      <c r="B49" s="7"/>
      <c r="D49" s="20"/>
      <c r="E49" s="20"/>
      <c r="F49" s="20"/>
      <c r="G49" s="20"/>
      <c r="H49" s="31"/>
    </row>
    <row r="50" spans="1:8" s="1" customFormat="1" x14ac:dyDescent="0.25">
      <c r="A50" s="6"/>
      <c r="B50" s="7"/>
      <c r="D50" s="20"/>
      <c r="E50" s="20"/>
      <c r="F50" s="20"/>
      <c r="G50" s="20"/>
      <c r="H50" s="31"/>
    </row>
    <row r="51" spans="1:8" s="1" customFormat="1" x14ac:dyDescent="0.25">
      <c r="A51" s="6"/>
      <c r="B51" s="7"/>
      <c r="D51" s="20"/>
      <c r="E51" s="20"/>
      <c r="F51" s="20"/>
      <c r="G51" s="20"/>
      <c r="H51" s="31"/>
    </row>
    <row r="52" spans="1:8" s="1" customFormat="1" x14ac:dyDescent="0.25">
      <c r="A52" s="6"/>
      <c r="B52" s="7"/>
      <c r="D52" s="20"/>
      <c r="E52" s="20"/>
      <c r="F52" s="20"/>
      <c r="G52" s="20"/>
      <c r="H52" s="31"/>
    </row>
    <row r="53" spans="1:8" s="1" customFormat="1" x14ac:dyDescent="0.25">
      <c r="A53" s="6"/>
      <c r="B53" s="7"/>
      <c r="D53" s="20"/>
      <c r="E53" s="20"/>
      <c r="F53" s="20"/>
      <c r="G53" s="20"/>
      <c r="H53" s="31"/>
    </row>
    <row r="54" spans="1:8" s="1" customFormat="1" x14ac:dyDescent="0.25">
      <c r="A54" s="6"/>
      <c r="B54" s="7"/>
      <c r="D54" s="20"/>
      <c r="E54" s="20"/>
      <c r="F54" s="20"/>
      <c r="G54" s="20"/>
      <c r="H54" s="31"/>
    </row>
    <row r="55" spans="1:8" s="1" customFormat="1" x14ac:dyDescent="0.25">
      <c r="A55" s="6"/>
      <c r="B55" s="7"/>
      <c r="D55" s="20"/>
      <c r="E55" s="20"/>
      <c r="F55" s="20"/>
      <c r="G55" s="20"/>
      <c r="H55" s="31"/>
    </row>
    <row r="56" spans="1:8" s="1" customFormat="1" x14ac:dyDescent="0.25">
      <c r="A56" s="6"/>
      <c r="B56" s="7"/>
      <c r="D56" s="20"/>
      <c r="E56" s="20"/>
      <c r="F56" s="20"/>
      <c r="G56" s="20"/>
      <c r="H56" s="31"/>
    </row>
    <row r="57" spans="1:8" s="1" customFormat="1" x14ac:dyDescent="0.25">
      <c r="A57" s="6"/>
      <c r="B57" s="7"/>
      <c r="D57" s="20"/>
      <c r="E57" s="20"/>
      <c r="F57" s="20"/>
      <c r="G57" s="20"/>
      <c r="H57" s="31"/>
    </row>
    <row r="58" spans="1:8" s="1" customFormat="1" x14ac:dyDescent="0.25">
      <c r="A58" s="6"/>
      <c r="B58" s="7"/>
      <c r="D58" s="20"/>
      <c r="E58" s="20"/>
      <c r="F58" s="20"/>
      <c r="G58" s="20"/>
      <c r="H58" s="31"/>
    </row>
    <row r="59" spans="1:8" s="1" customFormat="1" x14ac:dyDescent="0.25">
      <c r="A59" s="6"/>
      <c r="B59" s="7"/>
      <c r="D59" s="20"/>
      <c r="E59" s="20"/>
      <c r="F59" s="20"/>
      <c r="G59" s="20"/>
      <c r="H59" s="31"/>
    </row>
    <row r="60" spans="1:8" s="1" customFormat="1" x14ac:dyDescent="0.25">
      <c r="A60" s="6"/>
      <c r="B60" s="7"/>
      <c r="D60" s="20"/>
      <c r="E60" s="20"/>
      <c r="F60" s="20"/>
      <c r="G60" s="20"/>
      <c r="H60" s="31"/>
    </row>
    <row r="61" spans="1:8" s="1" customFormat="1" x14ac:dyDescent="0.25">
      <c r="A61" s="6"/>
      <c r="B61" s="7"/>
      <c r="D61" s="20"/>
      <c r="E61" s="20"/>
      <c r="F61" s="20"/>
      <c r="G61" s="20"/>
      <c r="H61" s="31"/>
    </row>
    <row r="62" spans="1:8" s="1" customFormat="1" x14ac:dyDescent="0.25">
      <c r="A62" s="6"/>
      <c r="B62" s="7"/>
      <c r="D62" s="20"/>
      <c r="E62" s="20"/>
      <c r="F62" s="20"/>
      <c r="G62" s="20"/>
      <c r="H62" s="31"/>
    </row>
    <row r="63" spans="1:8" s="1" customFormat="1" x14ac:dyDescent="0.25">
      <c r="A63" s="6"/>
      <c r="B63" s="7"/>
      <c r="D63" s="20"/>
      <c r="E63" s="20"/>
      <c r="F63" s="20"/>
      <c r="G63" s="20"/>
      <c r="H63" s="31"/>
    </row>
    <row r="64" spans="1:8" s="1" customFormat="1" x14ac:dyDescent="0.25">
      <c r="A64" s="6"/>
      <c r="B64" s="7"/>
      <c r="D64" s="20"/>
      <c r="E64" s="20"/>
      <c r="F64" s="20"/>
      <c r="G64" s="20"/>
      <c r="H64" s="31"/>
    </row>
    <row r="65" spans="1:8" s="1" customFormat="1" x14ac:dyDescent="0.25">
      <c r="A65" s="6"/>
      <c r="B65" s="7"/>
      <c r="D65" s="20"/>
      <c r="E65" s="20"/>
      <c r="F65" s="20"/>
      <c r="G65" s="20"/>
      <c r="H65" s="31"/>
    </row>
    <row r="66" spans="1:8" s="1" customFormat="1" x14ac:dyDescent="0.25">
      <c r="A66" s="6"/>
      <c r="B66" s="7"/>
      <c r="D66" s="20"/>
      <c r="E66" s="20"/>
      <c r="F66" s="20"/>
      <c r="G66" s="20"/>
      <c r="H66" s="31"/>
    </row>
    <row r="67" spans="1:8" s="1" customFormat="1" x14ac:dyDescent="0.25">
      <c r="A67" s="6"/>
      <c r="B67" s="7"/>
      <c r="D67" s="20"/>
      <c r="E67" s="20"/>
      <c r="F67" s="20"/>
      <c r="G67" s="20"/>
      <c r="H67" s="31"/>
    </row>
    <row r="68" spans="1:8" s="1" customFormat="1" x14ac:dyDescent="0.25">
      <c r="A68" s="6"/>
      <c r="B68" s="7"/>
      <c r="D68" s="20"/>
      <c r="E68" s="20"/>
      <c r="F68" s="20"/>
      <c r="G68" s="20"/>
      <c r="H68" s="31"/>
    </row>
    <row r="69" spans="1:8" s="1" customFormat="1" x14ac:dyDescent="0.25">
      <c r="A69" s="6"/>
      <c r="B69" s="7"/>
      <c r="D69" s="20"/>
      <c r="E69" s="20"/>
      <c r="F69" s="20"/>
      <c r="G69" s="20"/>
      <c r="H69" s="31"/>
    </row>
    <row r="70" spans="1:8" s="1" customFormat="1" x14ac:dyDescent="0.25">
      <c r="A70" s="6"/>
      <c r="B70" s="7"/>
      <c r="D70" s="20"/>
      <c r="E70" s="20"/>
      <c r="F70" s="20"/>
      <c r="G70" s="20"/>
      <c r="H70" s="31"/>
    </row>
    <row r="71" spans="1:8" s="1" customFormat="1" x14ac:dyDescent="0.25">
      <c r="A71" s="6"/>
      <c r="B71" s="7"/>
      <c r="D71" s="20"/>
      <c r="E71" s="20"/>
      <c r="F71" s="20"/>
      <c r="G71" s="20"/>
      <c r="H71" s="31"/>
    </row>
    <row r="72" spans="1:8" s="1" customFormat="1" x14ac:dyDescent="0.25">
      <c r="A72" s="6"/>
      <c r="B72" s="7"/>
      <c r="D72" s="20"/>
      <c r="E72" s="20"/>
      <c r="F72" s="20"/>
      <c r="G72" s="20"/>
      <c r="H72" s="31"/>
    </row>
    <row r="73" spans="1:8" s="1" customFormat="1" x14ac:dyDescent="0.25">
      <c r="A73" s="6"/>
      <c r="B73" s="7"/>
      <c r="D73" s="20"/>
      <c r="E73" s="20"/>
      <c r="F73" s="20"/>
      <c r="G73" s="20"/>
      <c r="H73" s="31"/>
    </row>
    <row r="74" spans="1:8" s="1" customFormat="1" x14ac:dyDescent="0.25">
      <c r="A74" s="6"/>
      <c r="B74" s="7"/>
      <c r="D74" s="20"/>
      <c r="E74" s="20"/>
      <c r="F74" s="20"/>
      <c r="G74" s="20"/>
      <c r="H74" s="31"/>
    </row>
    <row r="75" spans="1:8" s="1" customFormat="1" x14ac:dyDescent="0.25">
      <c r="A75" s="6"/>
      <c r="B75" s="7"/>
      <c r="D75" s="20"/>
      <c r="E75" s="20"/>
      <c r="F75" s="20"/>
      <c r="G75" s="20"/>
      <c r="H75" s="31"/>
    </row>
    <row r="76" spans="1:8" s="1" customFormat="1" x14ac:dyDescent="0.25">
      <c r="A76" s="6"/>
      <c r="B76" s="7"/>
      <c r="D76" s="20"/>
      <c r="E76" s="20"/>
      <c r="F76" s="20"/>
      <c r="G76" s="20"/>
      <c r="H76" s="31"/>
    </row>
    <row r="77" spans="1:8" s="1" customFormat="1" x14ac:dyDescent="0.25">
      <c r="A77" s="6"/>
      <c r="B77" s="7"/>
      <c r="D77" s="20"/>
      <c r="E77" s="20"/>
      <c r="F77" s="20"/>
      <c r="G77" s="20"/>
      <c r="H77" s="31"/>
    </row>
    <row r="78" spans="1:8" s="1" customFormat="1" x14ac:dyDescent="0.25">
      <c r="A78" s="6"/>
      <c r="B78" s="7"/>
      <c r="D78" s="20"/>
      <c r="E78" s="20"/>
      <c r="F78" s="20"/>
      <c r="G78" s="20"/>
      <c r="H78" s="31"/>
    </row>
    <row r="79" spans="1:8" s="1" customFormat="1" x14ac:dyDescent="0.25">
      <c r="A79" s="6"/>
      <c r="B79" s="7"/>
      <c r="D79" s="20"/>
      <c r="E79" s="20"/>
      <c r="F79" s="20"/>
      <c r="G79" s="20"/>
      <c r="H79" s="31"/>
    </row>
    <row r="80" spans="1:8" s="1" customFormat="1" x14ac:dyDescent="0.25">
      <c r="A80" s="6"/>
      <c r="B80" s="7"/>
      <c r="D80" s="20"/>
      <c r="E80" s="20"/>
      <c r="F80" s="20"/>
      <c r="G80" s="20"/>
      <c r="H80" s="31"/>
    </row>
    <row r="81" spans="1:8" s="1" customFormat="1" x14ac:dyDescent="0.25">
      <c r="A81" s="6"/>
      <c r="B81" s="7"/>
      <c r="D81" s="20"/>
      <c r="E81" s="20"/>
      <c r="F81" s="20"/>
      <c r="G81" s="20"/>
      <c r="H81" s="31"/>
    </row>
    <row r="82" spans="1:8" s="1" customFormat="1" x14ac:dyDescent="0.25">
      <c r="A82" s="6"/>
      <c r="B82" s="7"/>
      <c r="D82" s="20"/>
      <c r="E82" s="20"/>
      <c r="F82" s="20"/>
      <c r="G82" s="20"/>
      <c r="H82" s="31"/>
    </row>
    <row r="83" spans="1:8" s="1" customFormat="1" x14ac:dyDescent="0.25">
      <c r="A83" s="6"/>
      <c r="B83" s="7"/>
      <c r="D83" s="20"/>
      <c r="E83" s="20"/>
      <c r="F83" s="20"/>
      <c r="G83" s="20"/>
      <c r="H83" s="31"/>
    </row>
    <row r="84" spans="1:8" s="1" customFormat="1" x14ac:dyDescent="0.25">
      <c r="A84" s="6"/>
      <c r="B84" s="7"/>
      <c r="D84" s="20"/>
      <c r="E84" s="20"/>
      <c r="F84" s="20"/>
      <c r="G84" s="20"/>
      <c r="H84" s="31"/>
    </row>
    <row r="85" spans="1:8" s="1" customFormat="1" x14ac:dyDescent="0.25">
      <c r="A85" s="6"/>
      <c r="B85" s="7"/>
      <c r="D85" s="20"/>
      <c r="E85" s="20"/>
      <c r="F85" s="20"/>
      <c r="G85" s="20"/>
      <c r="H85" s="31"/>
    </row>
    <row r="86" spans="1:8" s="1" customFormat="1" x14ac:dyDescent="0.25">
      <c r="A86" s="6"/>
      <c r="B86" s="7"/>
      <c r="D86" s="20"/>
      <c r="E86" s="20"/>
      <c r="F86" s="20"/>
      <c r="G86" s="20"/>
      <c r="H86" s="31"/>
    </row>
    <row r="87" spans="1:8" s="1" customFormat="1" x14ac:dyDescent="0.25">
      <c r="A87" s="6"/>
      <c r="B87" s="7"/>
      <c r="D87" s="20"/>
      <c r="E87" s="20"/>
      <c r="F87" s="20"/>
      <c r="G87" s="20"/>
      <c r="H87" s="31"/>
    </row>
    <row r="88" spans="1:8" s="1" customFormat="1" x14ac:dyDescent="0.25">
      <c r="A88" s="6"/>
      <c r="B88" s="7"/>
      <c r="D88" s="20"/>
      <c r="E88" s="20"/>
      <c r="F88" s="20"/>
      <c r="G88" s="20"/>
      <c r="H88" s="31"/>
    </row>
    <row r="89" spans="1:8" s="1" customFormat="1" x14ac:dyDescent="0.25">
      <c r="A89" s="6"/>
      <c r="B89" s="7"/>
      <c r="D89" s="20"/>
      <c r="E89" s="20"/>
      <c r="F89" s="20"/>
      <c r="G89" s="20"/>
      <c r="H89" s="31"/>
    </row>
    <row r="90" spans="1:8" s="1" customFormat="1" x14ac:dyDescent="0.25">
      <c r="A90" s="9"/>
      <c r="B90" s="10"/>
      <c r="C90" s="2"/>
      <c r="D90" s="21"/>
      <c r="E90" s="21"/>
      <c r="F90" s="21"/>
      <c r="G90" s="21"/>
      <c r="H90" s="32"/>
    </row>
  </sheetData>
  <mergeCells count="12">
    <mergeCell ref="A9:H9"/>
    <mergeCell ref="A12:F12"/>
    <mergeCell ref="C11:F11"/>
    <mergeCell ref="G10:H10"/>
    <mergeCell ref="G12:H12"/>
    <mergeCell ref="G11:H11"/>
    <mergeCell ref="A7:B7"/>
    <mergeCell ref="C7:G7"/>
    <mergeCell ref="A3:H3"/>
    <mergeCell ref="A1:H1"/>
    <mergeCell ref="A2:H2"/>
    <mergeCell ref="A4:H4"/>
  </mergeCells>
  <pageMargins left="0.32" right="0.28999999999999998" top="0.75" bottom="0.39" header="0.3" footer="0.19"/>
  <pageSetup scale="62" orientation="portrait" r:id="rId1"/>
  <rowBreaks count="1" manualBreakCount="1">
    <brk id="1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1"/>
  <sheetViews>
    <sheetView workbookViewId="0">
      <selection activeCell="A3" sqref="A3:H3"/>
    </sheetView>
  </sheetViews>
  <sheetFormatPr defaultRowHeight="15" x14ac:dyDescent="0.25"/>
  <cols>
    <col min="2" max="2" width="28.28515625" bestFit="1" customWidth="1"/>
  </cols>
  <sheetData>
    <row r="1" spans="1:8" ht="31.9" customHeight="1" thickBot="1" x14ac:dyDescent="0.3">
      <c r="A1" s="130" t="s">
        <v>13</v>
      </c>
      <c r="B1" s="168" t="s">
        <v>29</v>
      </c>
      <c r="C1" s="169"/>
      <c r="D1" s="169"/>
      <c r="E1" s="169"/>
      <c r="F1" s="169"/>
      <c r="G1" s="169"/>
      <c r="H1" s="169"/>
    </row>
    <row r="2" spans="1:8" ht="31.9" customHeight="1" thickBot="1" x14ac:dyDescent="0.3">
      <c r="A2" s="165" t="s">
        <v>351</v>
      </c>
      <c r="B2" s="166"/>
      <c r="C2" s="166"/>
      <c r="D2" s="166"/>
      <c r="E2" s="166"/>
      <c r="F2" s="166"/>
      <c r="G2" s="166"/>
      <c r="H2" s="167"/>
    </row>
    <row r="3" spans="1:8" ht="60.6" customHeight="1" thickBot="1" x14ac:dyDescent="0.3">
      <c r="A3" s="165" t="s">
        <v>350</v>
      </c>
      <c r="B3" s="166"/>
      <c r="C3" s="166"/>
      <c r="D3" s="166"/>
      <c r="E3" s="166"/>
      <c r="F3" s="166"/>
      <c r="G3" s="166"/>
      <c r="H3" s="167"/>
    </row>
    <row r="4" spans="1:8" ht="61.9" customHeight="1" x14ac:dyDescent="0.25">
      <c r="A4" s="131" t="s">
        <v>30</v>
      </c>
      <c r="B4" s="132" t="s">
        <v>31</v>
      </c>
      <c r="C4" s="133" t="s">
        <v>26</v>
      </c>
      <c r="D4" s="134" t="s">
        <v>0</v>
      </c>
      <c r="E4" s="134" t="s">
        <v>22</v>
      </c>
      <c r="F4" s="135" t="s">
        <v>19</v>
      </c>
      <c r="G4" s="136" t="s">
        <v>23</v>
      </c>
      <c r="H4" s="137" t="s">
        <v>20</v>
      </c>
    </row>
    <row r="5" spans="1:8" ht="140.25" x14ac:dyDescent="0.25">
      <c r="A5" s="5" t="s">
        <v>32</v>
      </c>
      <c r="B5" s="3" t="s">
        <v>279</v>
      </c>
      <c r="C5" s="4" t="s">
        <v>1</v>
      </c>
      <c r="D5" s="17">
        <v>1</v>
      </c>
      <c r="E5" s="17"/>
      <c r="F5" s="17">
        <f>E5*0.18</f>
        <v>0</v>
      </c>
      <c r="G5" s="54">
        <f>E5+F5</f>
        <v>0</v>
      </c>
      <c r="H5" s="29">
        <f>D5*G5</f>
        <v>0</v>
      </c>
    </row>
    <row r="6" spans="1:8" ht="51" x14ac:dyDescent="0.25">
      <c r="A6" s="5" t="s">
        <v>33</v>
      </c>
      <c r="B6" s="3" t="s">
        <v>280</v>
      </c>
      <c r="C6" s="4" t="s">
        <v>35</v>
      </c>
      <c r="D6" s="17">
        <v>1</v>
      </c>
      <c r="E6" s="17"/>
      <c r="F6" s="17">
        <f t="shared" ref="F6:F25" si="0">E6*0.18</f>
        <v>0</v>
      </c>
      <c r="G6" s="54">
        <f t="shared" ref="G6:G25" si="1">E6+F6</f>
        <v>0</v>
      </c>
      <c r="H6" s="29">
        <f t="shared" ref="H6:H25" si="2">D6*G6</f>
        <v>0</v>
      </c>
    </row>
    <row r="7" spans="1:8" ht="153" x14ac:dyDescent="0.25">
      <c r="A7" s="5" t="s">
        <v>34</v>
      </c>
      <c r="B7" s="3" t="s">
        <v>281</v>
      </c>
      <c r="C7" s="4" t="s">
        <v>35</v>
      </c>
      <c r="D7" s="17">
        <v>1</v>
      </c>
      <c r="E7" s="17"/>
      <c r="F7" s="17">
        <f t="shared" si="0"/>
        <v>0</v>
      </c>
      <c r="G7" s="54">
        <f t="shared" si="1"/>
        <v>0</v>
      </c>
      <c r="H7" s="29">
        <f t="shared" si="2"/>
        <v>0</v>
      </c>
    </row>
    <row r="8" spans="1:8" ht="76.5" x14ac:dyDescent="0.25">
      <c r="A8" s="5" t="s">
        <v>36</v>
      </c>
      <c r="B8" s="3" t="s">
        <v>282</v>
      </c>
      <c r="C8" s="4" t="s">
        <v>35</v>
      </c>
      <c r="D8" s="17">
        <v>1</v>
      </c>
      <c r="E8" s="17"/>
      <c r="F8" s="17">
        <f t="shared" si="0"/>
        <v>0</v>
      </c>
      <c r="G8" s="54">
        <f t="shared" si="1"/>
        <v>0</v>
      </c>
      <c r="H8" s="29">
        <f t="shared" si="2"/>
        <v>0</v>
      </c>
    </row>
    <row r="9" spans="1:8" ht="25.5" x14ac:dyDescent="0.25">
      <c r="A9" s="5" t="s">
        <v>37</v>
      </c>
      <c r="B9" s="3" t="s">
        <v>283</v>
      </c>
      <c r="C9" s="4" t="s">
        <v>35</v>
      </c>
      <c r="D9" s="17">
        <v>1</v>
      </c>
      <c r="E9" s="17"/>
      <c r="F9" s="17">
        <f t="shared" si="0"/>
        <v>0</v>
      </c>
      <c r="G9" s="54">
        <f t="shared" si="1"/>
        <v>0</v>
      </c>
      <c r="H9" s="29">
        <f t="shared" si="2"/>
        <v>0</v>
      </c>
    </row>
    <row r="10" spans="1:8" ht="140.25" x14ac:dyDescent="0.25">
      <c r="A10" s="5" t="s">
        <v>38</v>
      </c>
      <c r="B10" s="3" t="s">
        <v>284</v>
      </c>
      <c r="C10" s="4" t="s">
        <v>35</v>
      </c>
      <c r="D10" s="17">
        <v>1</v>
      </c>
      <c r="E10" s="17"/>
      <c r="F10" s="17">
        <f t="shared" si="0"/>
        <v>0</v>
      </c>
      <c r="G10" s="54">
        <f t="shared" si="1"/>
        <v>0</v>
      </c>
      <c r="H10" s="29">
        <f t="shared" si="2"/>
        <v>0</v>
      </c>
    </row>
    <row r="11" spans="1:8" x14ac:dyDescent="0.25">
      <c r="A11" s="5" t="s">
        <v>39</v>
      </c>
      <c r="B11" s="3" t="s">
        <v>41</v>
      </c>
      <c r="C11" s="4" t="s">
        <v>35</v>
      </c>
      <c r="D11" s="17">
        <v>1</v>
      </c>
      <c r="E11" s="17"/>
      <c r="F11" s="17">
        <f t="shared" si="0"/>
        <v>0</v>
      </c>
      <c r="G11" s="54">
        <f t="shared" si="1"/>
        <v>0</v>
      </c>
      <c r="H11" s="29">
        <f t="shared" si="2"/>
        <v>0</v>
      </c>
    </row>
    <row r="12" spans="1:8" ht="38.25" x14ac:dyDescent="0.25">
      <c r="A12" s="5" t="s">
        <v>40</v>
      </c>
      <c r="B12" s="3" t="s">
        <v>285</v>
      </c>
      <c r="C12" s="4" t="s">
        <v>35</v>
      </c>
      <c r="D12" s="17">
        <v>1</v>
      </c>
      <c r="E12" s="17"/>
      <c r="F12" s="17">
        <f t="shared" si="0"/>
        <v>0</v>
      </c>
      <c r="G12" s="54">
        <f t="shared" si="1"/>
        <v>0</v>
      </c>
      <c r="H12" s="29">
        <f t="shared" si="2"/>
        <v>0</v>
      </c>
    </row>
    <row r="13" spans="1:8" ht="38.25" x14ac:dyDescent="0.25">
      <c r="A13" s="5" t="s">
        <v>42</v>
      </c>
      <c r="B13" s="3" t="s">
        <v>44</v>
      </c>
      <c r="C13" s="4" t="s">
        <v>35</v>
      </c>
      <c r="D13" s="17">
        <v>1</v>
      </c>
      <c r="E13" s="17"/>
      <c r="F13" s="17">
        <f t="shared" si="0"/>
        <v>0</v>
      </c>
      <c r="G13" s="54">
        <f t="shared" si="1"/>
        <v>0</v>
      </c>
      <c r="H13" s="29">
        <f t="shared" si="2"/>
        <v>0</v>
      </c>
    </row>
    <row r="14" spans="1:8" ht="38.25" x14ac:dyDescent="0.25">
      <c r="A14" s="5" t="s">
        <v>43</v>
      </c>
      <c r="B14" s="3" t="s">
        <v>46</v>
      </c>
      <c r="C14" s="4" t="s">
        <v>35</v>
      </c>
      <c r="D14" s="17">
        <v>1</v>
      </c>
      <c r="E14" s="17"/>
      <c r="F14" s="17">
        <f t="shared" si="0"/>
        <v>0</v>
      </c>
      <c r="G14" s="54">
        <f t="shared" si="1"/>
        <v>0</v>
      </c>
      <c r="H14" s="29">
        <f t="shared" si="2"/>
        <v>0</v>
      </c>
    </row>
    <row r="15" spans="1:8" ht="25.5" x14ac:dyDescent="0.25">
      <c r="A15" s="5" t="s">
        <v>45</v>
      </c>
      <c r="B15" s="3" t="s">
        <v>48</v>
      </c>
      <c r="C15" s="4" t="s">
        <v>9</v>
      </c>
      <c r="D15" s="17">
        <v>1</v>
      </c>
      <c r="E15" s="17"/>
      <c r="F15" s="17">
        <f t="shared" si="0"/>
        <v>0</v>
      </c>
      <c r="G15" s="54">
        <f t="shared" si="1"/>
        <v>0</v>
      </c>
      <c r="H15" s="29">
        <f t="shared" si="2"/>
        <v>0</v>
      </c>
    </row>
    <row r="16" spans="1:8" ht="102" x14ac:dyDescent="0.25">
      <c r="A16" s="5" t="s">
        <v>47</v>
      </c>
      <c r="B16" s="3" t="s">
        <v>50</v>
      </c>
      <c r="C16" s="4" t="s">
        <v>35</v>
      </c>
      <c r="D16" s="17">
        <v>1</v>
      </c>
      <c r="E16" s="17"/>
      <c r="F16" s="17">
        <f t="shared" si="0"/>
        <v>0</v>
      </c>
      <c r="G16" s="54">
        <f t="shared" si="1"/>
        <v>0</v>
      </c>
      <c r="H16" s="29">
        <f t="shared" si="2"/>
        <v>0</v>
      </c>
    </row>
    <row r="17" spans="1:8" x14ac:dyDescent="0.25">
      <c r="A17" s="5" t="s">
        <v>49</v>
      </c>
      <c r="B17" s="3" t="s">
        <v>52</v>
      </c>
      <c r="C17" s="4" t="s">
        <v>35</v>
      </c>
      <c r="D17" s="17">
        <v>1</v>
      </c>
      <c r="E17" s="17"/>
      <c r="F17" s="17">
        <f t="shared" si="0"/>
        <v>0</v>
      </c>
      <c r="G17" s="54">
        <f t="shared" si="1"/>
        <v>0</v>
      </c>
      <c r="H17" s="29">
        <f t="shared" si="2"/>
        <v>0</v>
      </c>
    </row>
    <row r="18" spans="1:8" x14ac:dyDescent="0.25">
      <c r="A18" s="5" t="s">
        <v>51</v>
      </c>
      <c r="B18" s="3" t="s">
        <v>54</v>
      </c>
      <c r="C18" s="4" t="s">
        <v>35</v>
      </c>
      <c r="D18" s="17">
        <v>1</v>
      </c>
      <c r="E18" s="17"/>
      <c r="F18" s="17">
        <f t="shared" si="0"/>
        <v>0</v>
      </c>
      <c r="G18" s="54">
        <f t="shared" si="1"/>
        <v>0</v>
      </c>
      <c r="H18" s="29">
        <f t="shared" si="2"/>
        <v>0</v>
      </c>
    </row>
    <row r="19" spans="1:8" x14ac:dyDescent="0.25">
      <c r="A19" s="5" t="s">
        <v>53</v>
      </c>
      <c r="B19" s="3" t="s">
        <v>56</v>
      </c>
      <c r="C19" s="4" t="s">
        <v>35</v>
      </c>
      <c r="D19" s="17">
        <v>1</v>
      </c>
      <c r="E19" s="17"/>
      <c r="F19" s="17">
        <f t="shared" si="0"/>
        <v>0</v>
      </c>
      <c r="G19" s="54">
        <f t="shared" si="1"/>
        <v>0</v>
      </c>
      <c r="H19" s="29">
        <f t="shared" si="2"/>
        <v>0</v>
      </c>
    </row>
    <row r="20" spans="1:8" x14ac:dyDescent="0.25">
      <c r="A20" s="5" t="s">
        <v>55</v>
      </c>
      <c r="B20" s="3" t="s">
        <v>58</v>
      </c>
      <c r="C20" s="4" t="s">
        <v>35</v>
      </c>
      <c r="D20" s="17">
        <v>1</v>
      </c>
      <c r="E20" s="17"/>
      <c r="F20" s="17">
        <f t="shared" si="0"/>
        <v>0</v>
      </c>
      <c r="G20" s="54">
        <f t="shared" si="1"/>
        <v>0</v>
      </c>
      <c r="H20" s="29">
        <f t="shared" si="2"/>
        <v>0</v>
      </c>
    </row>
    <row r="21" spans="1:8" x14ac:dyDescent="0.25">
      <c r="A21" s="5" t="s">
        <v>57</v>
      </c>
      <c r="B21" s="3" t="s">
        <v>60</v>
      </c>
      <c r="C21" s="4" t="s">
        <v>35</v>
      </c>
      <c r="D21" s="17">
        <v>1</v>
      </c>
      <c r="E21" s="17"/>
      <c r="F21" s="17">
        <f t="shared" si="0"/>
        <v>0</v>
      </c>
      <c r="G21" s="54">
        <f t="shared" si="1"/>
        <v>0</v>
      </c>
      <c r="H21" s="29">
        <f t="shared" si="2"/>
        <v>0</v>
      </c>
    </row>
    <row r="22" spans="1:8" ht="25.5" x14ac:dyDescent="0.25">
      <c r="A22" s="5" t="s">
        <v>59</v>
      </c>
      <c r="B22" s="3" t="s">
        <v>62</v>
      </c>
      <c r="C22" s="4" t="s">
        <v>35</v>
      </c>
      <c r="D22" s="17">
        <v>1</v>
      </c>
      <c r="E22" s="17"/>
      <c r="F22" s="17">
        <f t="shared" si="0"/>
        <v>0</v>
      </c>
      <c r="G22" s="54">
        <f t="shared" si="1"/>
        <v>0</v>
      </c>
      <c r="H22" s="29">
        <f t="shared" si="2"/>
        <v>0</v>
      </c>
    </row>
    <row r="23" spans="1:8" ht="51" x14ac:dyDescent="0.25">
      <c r="A23" s="5" t="s">
        <v>61</v>
      </c>
      <c r="B23" s="3" t="s">
        <v>64</v>
      </c>
      <c r="C23" s="4" t="s">
        <v>35</v>
      </c>
      <c r="D23" s="17">
        <v>1</v>
      </c>
      <c r="E23" s="17"/>
      <c r="F23" s="17">
        <f t="shared" si="0"/>
        <v>0</v>
      </c>
      <c r="G23" s="54">
        <f t="shared" si="1"/>
        <v>0</v>
      </c>
      <c r="H23" s="29">
        <f t="shared" si="2"/>
        <v>0</v>
      </c>
    </row>
    <row r="24" spans="1:8" ht="25.5" x14ac:dyDescent="0.25">
      <c r="A24" s="5" t="s">
        <v>63</v>
      </c>
      <c r="B24" s="3" t="s">
        <v>286</v>
      </c>
      <c r="C24" s="4" t="s">
        <v>35</v>
      </c>
      <c r="D24" s="17">
        <v>1</v>
      </c>
      <c r="E24" s="17"/>
      <c r="F24" s="17">
        <f t="shared" si="0"/>
        <v>0</v>
      </c>
      <c r="G24" s="54">
        <f t="shared" si="1"/>
        <v>0</v>
      </c>
      <c r="H24" s="29">
        <f t="shared" si="2"/>
        <v>0</v>
      </c>
    </row>
    <row r="25" spans="1:8" ht="25.5" x14ac:dyDescent="0.25">
      <c r="A25" s="5" t="s">
        <v>65</v>
      </c>
      <c r="B25" s="3" t="s">
        <v>287</v>
      </c>
      <c r="C25" s="4" t="s">
        <v>35</v>
      </c>
      <c r="D25" s="17">
        <v>1</v>
      </c>
      <c r="E25" s="17"/>
      <c r="F25" s="17">
        <f t="shared" si="0"/>
        <v>0</v>
      </c>
      <c r="G25" s="54">
        <f t="shared" si="1"/>
        <v>0</v>
      </c>
      <c r="H25" s="29">
        <f t="shared" si="2"/>
        <v>0</v>
      </c>
    </row>
    <row r="26" spans="1:8" ht="15.75" x14ac:dyDescent="0.25">
      <c r="A26" s="144"/>
      <c r="B26" s="144"/>
      <c r="C26" s="145" t="s">
        <v>66</v>
      </c>
      <c r="D26" s="146"/>
      <c r="E26" s="146"/>
      <c r="F26" s="146"/>
      <c r="G26" s="146"/>
      <c r="H26" s="44">
        <f>SUM(H5:H25)</f>
        <v>0</v>
      </c>
    </row>
    <row r="27" spans="1:8" x14ac:dyDescent="0.25">
      <c r="A27" s="14"/>
      <c r="B27" s="15"/>
      <c r="C27" s="16"/>
      <c r="D27" s="19"/>
      <c r="E27" s="19"/>
      <c r="F27" s="19"/>
      <c r="G27" s="19"/>
      <c r="H27" s="55"/>
    </row>
    <row r="28" spans="1:8" ht="71.25" x14ac:dyDescent="0.25">
      <c r="A28" s="38" t="s">
        <v>67</v>
      </c>
      <c r="B28" s="39" t="s">
        <v>68</v>
      </c>
      <c r="C28" s="36" t="s">
        <v>26</v>
      </c>
      <c r="D28" s="37" t="s">
        <v>0</v>
      </c>
      <c r="E28" s="37" t="s">
        <v>22</v>
      </c>
      <c r="F28" s="33" t="s">
        <v>19</v>
      </c>
      <c r="G28" s="52" t="s">
        <v>23</v>
      </c>
      <c r="H28" s="42" t="s">
        <v>20</v>
      </c>
    </row>
    <row r="29" spans="1:8" ht="153" x14ac:dyDescent="0.25">
      <c r="A29" s="5"/>
      <c r="B29" s="3" t="s">
        <v>288</v>
      </c>
      <c r="C29" s="4"/>
      <c r="D29" s="17"/>
      <c r="E29" s="17">
        <v>0</v>
      </c>
      <c r="F29" s="17">
        <f>E29*0.18</f>
        <v>0</v>
      </c>
      <c r="G29" s="54">
        <f>E29+F29</f>
        <v>0</v>
      </c>
      <c r="H29" s="29">
        <f ca="1">E29:H29</f>
        <v>0</v>
      </c>
    </row>
    <row r="30" spans="1:8" x14ac:dyDescent="0.25">
      <c r="A30" s="5" t="s">
        <v>69</v>
      </c>
      <c r="B30" s="3" t="s">
        <v>70</v>
      </c>
      <c r="C30" s="4" t="s">
        <v>1</v>
      </c>
      <c r="D30" s="17">
        <v>1</v>
      </c>
      <c r="E30" s="17"/>
      <c r="F30" s="17">
        <f t="shared" ref="F30:F42" si="3">E30*0.18</f>
        <v>0</v>
      </c>
      <c r="G30" s="54">
        <f t="shared" ref="G30:G42" si="4">E30+F30</f>
        <v>0</v>
      </c>
      <c r="H30" s="29">
        <f t="shared" ref="H30:H42" si="5">D30*G30</f>
        <v>0</v>
      </c>
    </row>
    <row r="31" spans="1:8" x14ac:dyDescent="0.25">
      <c r="A31" s="5" t="s">
        <v>71</v>
      </c>
      <c r="B31" s="3" t="s">
        <v>72</v>
      </c>
      <c r="C31" s="4" t="s">
        <v>1</v>
      </c>
      <c r="D31" s="17">
        <v>1</v>
      </c>
      <c r="E31" s="17"/>
      <c r="F31" s="17">
        <f t="shared" si="3"/>
        <v>0</v>
      </c>
      <c r="G31" s="54">
        <f t="shared" si="4"/>
        <v>0</v>
      </c>
      <c r="H31" s="29">
        <f t="shared" si="5"/>
        <v>0</v>
      </c>
    </row>
    <row r="32" spans="1:8" x14ac:dyDescent="0.25">
      <c r="A32" s="5" t="s">
        <v>73</v>
      </c>
      <c r="B32" s="3" t="s">
        <v>74</v>
      </c>
      <c r="C32" s="4" t="s">
        <v>1</v>
      </c>
      <c r="D32" s="17">
        <v>1</v>
      </c>
      <c r="E32" s="17"/>
      <c r="F32" s="17">
        <f t="shared" si="3"/>
        <v>0</v>
      </c>
      <c r="G32" s="54">
        <f t="shared" si="4"/>
        <v>0</v>
      </c>
      <c r="H32" s="29">
        <f t="shared" si="5"/>
        <v>0</v>
      </c>
    </row>
    <row r="33" spans="1:8" x14ac:dyDescent="0.25">
      <c r="A33" s="5" t="s">
        <v>75</v>
      </c>
      <c r="B33" s="3" t="s">
        <v>76</v>
      </c>
      <c r="C33" s="4" t="s">
        <v>1</v>
      </c>
      <c r="D33" s="17">
        <v>1</v>
      </c>
      <c r="E33" s="17"/>
      <c r="F33" s="17">
        <f t="shared" si="3"/>
        <v>0</v>
      </c>
      <c r="G33" s="54">
        <f t="shared" si="4"/>
        <v>0</v>
      </c>
      <c r="H33" s="29">
        <f t="shared" si="5"/>
        <v>0</v>
      </c>
    </row>
    <row r="34" spans="1:8" x14ac:dyDescent="0.25">
      <c r="A34" s="5" t="s">
        <v>77</v>
      </c>
      <c r="B34" s="3" t="s">
        <v>78</v>
      </c>
      <c r="C34" s="4" t="s">
        <v>1</v>
      </c>
      <c r="D34" s="17">
        <v>1</v>
      </c>
      <c r="E34" s="17"/>
      <c r="F34" s="17">
        <f t="shared" si="3"/>
        <v>0</v>
      </c>
      <c r="G34" s="54">
        <f t="shared" si="4"/>
        <v>0</v>
      </c>
      <c r="H34" s="29">
        <f t="shared" si="5"/>
        <v>0</v>
      </c>
    </row>
    <row r="35" spans="1:8" x14ac:dyDescent="0.25">
      <c r="A35" s="5" t="s">
        <v>79</v>
      </c>
      <c r="B35" s="3" t="s">
        <v>80</v>
      </c>
      <c r="C35" s="4" t="s">
        <v>1</v>
      </c>
      <c r="D35" s="17">
        <v>1</v>
      </c>
      <c r="E35" s="17"/>
      <c r="F35" s="17">
        <f t="shared" si="3"/>
        <v>0</v>
      </c>
      <c r="G35" s="54">
        <f t="shared" si="4"/>
        <v>0</v>
      </c>
      <c r="H35" s="29">
        <f t="shared" si="5"/>
        <v>0</v>
      </c>
    </row>
    <row r="36" spans="1:8" x14ac:dyDescent="0.25">
      <c r="A36" s="5" t="s">
        <v>81</v>
      </c>
      <c r="B36" s="3" t="s">
        <v>82</v>
      </c>
      <c r="C36" s="4" t="s">
        <v>1</v>
      </c>
      <c r="D36" s="17">
        <v>1</v>
      </c>
      <c r="E36" s="17"/>
      <c r="F36" s="17">
        <f t="shared" si="3"/>
        <v>0</v>
      </c>
      <c r="G36" s="54">
        <f t="shared" si="4"/>
        <v>0</v>
      </c>
      <c r="H36" s="29">
        <f t="shared" si="5"/>
        <v>0</v>
      </c>
    </row>
    <row r="37" spans="1:8" ht="25.5" x14ac:dyDescent="0.25">
      <c r="A37" s="5" t="s">
        <v>83</v>
      </c>
      <c r="B37" s="3" t="s">
        <v>84</v>
      </c>
      <c r="C37" s="4" t="s">
        <v>1</v>
      </c>
      <c r="D37" s="17">
        <v>1</v>
      </c>
      <c r="E37" s="17"/>
      <c r="F37" s="17">
        <f t="shared" si="3"/>
        <v>0</v>
      </c>
      <c r="G37" s="54">
        <f t="shared" si="4"/>
        <v>0</v>
      </c>
      <c r="H37" s="29">
        <f t="shared" si="5"/>
        <v>0</v>
      </c>
    </row>
    <row r="38" spans="1:8" ht="25.5" x14ac:dyDescent="0.25">
      <c r="A38" s="5" t="s">
        <v>85</v>
      </c>
      <c r="B38" s="3" t="s">
        <v>86</v>
      </c>
      <c r="C38" s="4" t="s">
        <v>1</v>
      </c>
      <c r="D38" s="17">
        <v>1</v>
      </c>
      <c r="E38" s="17"/>
      <c r="F38" s="17">
        <f t="shared" si="3"/>
        <v>0</v>
      </c>
      <c r="G38" s="54">
        <f t="shared" si="4"/>
        <v>0</v>
      </c>
      <c r="H38" s="29">
        <f t="shared" si="5"/>
        <v>0</v>
      </c>
    </row>
    <row r="39" spans="1:8" ht="25.5" x14ac:dyDescent="0.25">
      <c r="A39" s="5" t="s">
        <v>87</v>
      </c>
      <c r="B39" s="3" t="s">
        <v>88</v>
      </c>
      <c r="C39" s="4" t="s">
        <v>1</v>
      </c>
      <c r="D39" s="17">
        <v>1</v>
      </c>
      <c r="E39" s="17"/>
      <c r="F39" s="17">
        <f t="shared" si="3"/>
        <v>0</v>
      </c>
      <c r="G39" s="54">
        <f t="shared" si="4"/>
        <v>0</v>
      </c>
      <c r="H39" s="29">
        <f t="shared" si="5"/>
        <v>0</v>
      </c>
    </row>
    <row r="40" spans="1:8" ht="25.5" x14ac:dyDescent="0.25">
      <c r="A40" s="5" t="s">
        <v>89</v>
      </c>
      <c r="B40" s="3" t="s">
        <v>90</v>
      </c>
      <c r="C40" s="4" t="s">
        <v>1</v>
      </c>
      <c r="D40" s="17">
        <v>1</v>
      </c>
      <c r="E40" s="17"/>
      <c r="F40" s="17">
        <f t="shared" si="3"/>
        <v>0</v>
      </c>
      <c r="G40" s="54">
        <f t="shared" si="4"/>
        <v>0</v>
      </c>
      <c r="H40" s="29">
        <f t="shared" si="5"/>
        <v>0</v>
      </c>
    </row>
    <row r="41" spans="1:8" ht="25.5" x14ac:dyDescent="0.25">
      <c r="A41" s="5" t="s">
        <v>91</v>
      </c>
      <c r="B41" s="3" t="s">
        <v>92</v>
      </c>
      <c r="C41" s="4" t="s">
        <v>1</v>
      </c>
      <c r="D41" s="17">
        <v>1</v>
      </c>
      <c r="E41" s="17"/>
      <c r="F41" s="17">
        <f t="shared" si="3"/>
        <v>0</v>
      </c>
      <c r="G41" s="54">
        <f t="shared" si="4"/>
        <v>0</v>
      </c>
      <c r="H41" s="29">
        <f t="shared" si="5"/>
        <v>0</v>
      </c>
    </row>
    <row r="42" spans="1:8" ht="38.25" x14ac:dyDescent="0.25">
      <c r="A42" s="5" t="s">
        <v>93</v>
      </c>
      <c r="B42" s="3" t="s">
        <v>94</v>
      </c>
      <c r="C42" s="4" t="s">
        <v>1</v>
      </c>
      <c r="D42" s="17">
        <v>1</v>
      </c>
      <c r="E42" s="17"/>
      <c r="F42" s="17">
        <f t="shared" si="3"/>
        <v>0</v>
      </c>
      <c r="G42" s="54">
        <f t="shared" si="4"/>
        <v>0</v>
      </c>
      <c r="H42" s="29">
        <f t="shared" si="5"/>
        <v>0</v>
      </c>
    </row>
    <row r="43" spans="1:8" ht="15.75" x14ac:dyDescent="0.25">
      <c r="A43" s="170"/>
      <c r="B43" s="170"/>
      <c r="C43" s="145" t="s">
        <v>95</v>
      </c>
      <c r="D43" s="146"/>
      <c r="E43" s="146"/>
      <c r="F43" s="146"/>
      <c r="G43" s="146"/>
      <c r="H43" s="44">
        <f>SUM(H30:H42)</f>
        <v>0</v>
      </c>
    </row>
    <row r="44" spans="1:8" x14ac:dyDescent="0.25">
      <c r="A44" s="14"/>
      <c r="B44" s="15"/>
      <c r="C44" s="16"/>
      <c r="D44" s="19"/>
      <c r="E44" s="19"/>
      <c r="F44" s="19"/>
      <c r="G44" s="19"/>
      <c r="H44" s="28"/>
    </row>
    <row r="45" spans="1:8" ht="71.25" x14ac:dyDescent="0.25">
      <c r="A45" s="38" t="s">
        <v>96</v>
      </c>
      <c r="B45" s="39" t="s">
        <v>97</v>
      </c>
      <c r="C45" s="36" t="s">
        <v>26</v>
      </c>
      <c r="D45" s="37" t="s">
        <v>0</v>
      </c>
      <c r="E45" s="37" t="s">
        <v>22</v>
      </c>
      <c r="F45" s="33" t="s">
        <v>19</v>
      </c>
      <c r="G45" s="37" t="s">
        <v>23</v>
      </c>
      <c r="H45" s="42" t="s">
        <v>20</v>
      </c>
    </row>
    <row r="46" spans="1:8" ht="51" x14ac:dyDescent="0.25">
      <c r="A46" s="5" t="s">
        <v>98</v>
      </c>
      <c r="B46" s="56" t="s">
        <v>289</v>
      </c>
      <c r="C46" s="8" t="s">
        <v>35</v>
      </c>
      <c r="D46" s="17">
        <v>1</v>
      </c>
      <c r="E46" s="17"/>
      <c r="F46" s="17">
        <f>E46*0.18</f>
        <v>0</v>
      </c>
      <c r="G46" s="57">
        <f>E46+F46</f>
        <v>0</v>
      </c>
      <c r="H46" s="58"/>
    </row>
    <row r="47" spans="1:8" ht="76.5" x14ac:dyDescent="0.25">
      <c r="A47" s="5" t="s">
        <v>99</v>
      </c>
      <c r="B47" s="56" t="s">
        <v>290</v>
      </c>
      <c r="C47" s="8" t="s">
        <v>35</v>
      </c>
      <c r="D47" s="17">
        <v>1</v>
      </c>
      <c r="E47" s="17"/>
      <c r="F47" s="17">
        <f t="shared" ref="F47:F51" si="6">E47*0.18</f>
        <v>0</v>
      </c>
      <c r="G47" s="57">
        <f t="shared" ref="G47:G51" si="7">E47+F47</f>
        <v>0</v>
      </c>
      <c r="H47" s="58"/>
    </row>
    <row r="48" spans="1:8" ht="76.5" x14ac:dyDescent="0.25">
      <c r="A48" s="5" t="s">
        <v>100</v>
      </c>
      <c r="B48" s="56" t="s">
        <v>291</v>
      </c>
      <c r="C48" s="8" t="s">
        <v>35</v>
      </c>
      <c r="D48" s="17">
        <v>1</v>
      </c>
      <c r="E48" s="17"/>
      <c r="F48" s="17">
        <f t="shared" si="6"/>
        <v>0</v>
      </c>
      <c r="G48" s="57">
        <f t="shared" si="7"/>
        <v>0</v>
      </c>
      <c r="H48" s="59"/>
    </row>
    <row r="49" spans="1:8" ht="153" x14ac:dyDescent="0.25">
      <c r="A49" s="5" t="s">
        <v>101</v>
      </c>
      <c r="B49" s="56" t="s">
        <v>292</v>
      </c>
      <c r="C49" s="8" t="s">
        <v>35</v>
      </c>
      <c r="D49" s="17">
        <v>1</v>
      </c>
      <c r="E49" s="17"/>
      <c r="F49" s="17">
        <f t="shared" si="6"/>
        <v>0</v>
      </c>
      <c r="G49" s="57">
        <f t="shared" si="7"/>
        <v>0</v>
      </c>
      <c r="H49" s="60">
        <f t="shared" ref="H49:H51" si="8">D49*G49</f>
        <v>0</v>
      </c>
    </row>
    <row r="50" spans="1:8" ht="63.75" x14ac:dyDescent="0.25">
      <c r="A50" s="5" t="s">
        <v>102</v>
      </c>
      <c r="B50" s="61" t="s">
        <v>293</v>
      </c>
      <c r="C50" s="8" t="s">
        <v>12</v>
      </c>
      <c r="D50" s="17">
        <v>1</v>
      </c>
      <c r="E50" s="17"/>
      <c r="F50" s="17">
        <f t="shared" si="6"/>
        <v>0</v>
      </c>
      <c r="G50" s="57">
        <f t="shared" si="7"/>
        <v>0</v>
      </c>
      <c r="H50" s="60">
        <f t="shared" si="8"/>
        <v>0</v>
      </c>
    </row>
    <row r="51" spans="1:8" ht="102" x14ac:dyDescent="0.25">
      <c r="A51" s="5" t="s">
        <v>103</v>
      </c>
      <c r="B51" s="56" t="s">
        <v>294</v>
      </c>
      <c r="C51" s="8" t="s">
        <v>35</v>
      </c>
      <c r="D51" s="17">
        <v>1</v>
      </c>
      <c r="E51" s="17"/>
      <c r="F51" s="17">
        <f t="shared" si="6"/>
        <v>0</v>
      </c>
      <c r="G51" s="57">
        <f t="shared" si="7"/>
        <v>0</v>
      </c>
      <c r="H51" s="60">
        <f t="shared" si="8"/>
        <v>0</v>
      </c>
    </row>
    <row r="52" spans="1:8" ht="15.6" customHeight="1" x14ac:dyDescent="0.25">
      <c r="A52" s="14"/>
      <c r="B52" s="15"/>
      <c r="C52" s="145" t="s">
        <v>308</v>
      </c>
      <c r="D52" s="146"/>
      <c r="E52" s="146"/>
      <c r="F52" s="146"/>
      <c r="G52" s="147"/>
      <c r="H52" s="44">
        <f>SUM(H46:H51)</f>
        <v>0</v>
      </c>
    </row>
    <row r="53" spans="1:8" ht="60" x14ac:dyDescent="0.25">
      <c r="A53" s="38" t="s">
        <v>104</v>
      </c>
      <c r="B53" s="39" t="s">
        <v>105</v>
      </c>
      <c r="C53" s="36" t="s">
        <v>26</v>
      </c>
      <c r="D53" s="37" t="s">
        <v>0</v>
      </c>
      <c r="E53" s="37" t="s">
        <v>22</v>
      </c>
      <c r="F53" s="33" t="s">
        <v>19</v>
      </c>
      <c r="G53" s="37" t="s">
        <v>23</v>
      </c>
      <c r="H53" s="42" t="s">
        <v>144</v>
      </c>
    </row>
    <row r="54" spans="1:8" ht="38.25" x14ac:dyDescent="0.25">
      <c r="A54" s="63" t="s">
        <v>106</v>
      </c>
      <c r="B54" s="56" t="s">
        <v>107</v>
      </c>
      <c r="C54" s="8" t="s">
        <v>1</v>
      </c>
      <c r="D54" s="18">
        <v>1</v>
      </c>
      <c r="E54" s="64"/>
      <c r="F54" s="64">
        <f>E54*0.18</f>
        <v>0</v>
      </c>
      <c r="G54" s="64">
        <f>E54+F54</f>
        <v>0</v>
      </c>
      <c r="H54" s="45">
        <f>D54*G54</f>
        <v>0</v>
      </c>
    </row>
    <row r="55" spans="1:8" ht="38.25" x14ac:dyDescent="0.25">
      <c r="A55" s="63" t="s">
        <v>108</v>
      </c>
      <c r="B55" s="56" t="s">
        <v>109</v>
      </c>
      <c r="C55" s="8" t="s">
        <v>1</v>
      </c>
      <c r="D55" s="18">
        <v>1</v>
      </c>
      <c r="E55" s="64"/>
      <c r="F55" s="64">
        <f t="shared" ref="F55:F61" si="9">E55*0.18</f>
        <v>0</v>
      </c>
      <c r="G55" s="64">
        <f t="shared" ref="G55:G61" si="10">E55+F55</f>
        <v>0</v>
      </c>
      <c r="H55" s="45">
        <f t="shared" ref="H55:H61" si="11">D55*G55</f>
        <v>0</v>
      </c>
    </row>
    <row r="56" spans="1:8" ht="38.25" x14ac:dyDescent="0.25">
      <c r="A56" s="63" t="s">
        <v>110</v>
      </c>
      <c r="B56" s="56" t="s">
        <v>111</v>
      </c>
      <c r="C56" s="8" t="s">
        <v>35</v>
      </c>
      <c r="D56" s="18">
        <v>1</v>
      </c>
      <c r="E56" s="64"/>
      <c r="F56" s="64">
        <f t="shared" si="9"/>
        <v>0</v>
      </c>
      <c r="G56" s="64">
        <f t="shared" si="10"/>
        <v>0</v>
      </c>
      <c r="H56" s="45">
        <f t="shared" si="11"/>
        <v>0</v>
      </c>
    </row>
    <row r="57" spans="1:8" ht="89.25" x14ac:dyDescent="0.25">
      <c r="A57" s="63" t="s">
        <v>112</v>
      </c>
      <c r="B57" s="56" t="s">
        <v>113</v>
      </c>
      <c r="C57" s="8" t="s">
        <v>35</v>
      </c>
      <c r="D57" s="18">
        <v>1</v>
      </c>
      <c r="E57" s="64"/>
      <c r="F57" s="64">
        <f t="shared" si="9"/>
        <v>0</v>
      </c>
      <c r="G57" s="64">
        <f t="shared" si="10"/>
        <v>0</v>
      </c>
      <c r="H57" s="45">
        <f t="shared" si="11"/>
        <v>0</v>
      </c>
    </row>
    <row r="58" spans="1:8" ht="76.5" x14ac:dyDescent="0.25">
      <c r="A58" s="63" t="s">
        <v>114</v>
      </c>
      <c r="B58" s="56" t="s">
        <v>115</v>
      </c>
      <c r="C58" s="8" t="s">
        <v>35</v>
      </c>
      <c r="D58" s="18">
        <v>1</v>
      </c>
      <c r="E58" s="64"/>
      <c r="F58" s="64">
        <f t="shared" si="9"/>
        <v>0</v>
      </c>
      <c r="G58" s="64">
        <f t="shared" si="10"/>
        <v>0</v>
      </c>
      <c r="H58" s="45">
        <f t="shared" si="11"/>
        <v>0</v>
      </c>
    </row>
    <row r="59" spans="1:8" ht="38.25" x14ac:dyDescent="0.25">
      <c r="A59" s="63" t="s">
        <v>116</v>
      </c>
      <c r="B59" s="56" t="s">
        <v>117</v>
      </c>
      <c r="C59" s="8" t="s">
        <v>35</v>
      </c>
      <c r="D59" s="18">
        <v>1</v>
      </c>
      <c r="E59" s="64"/>
      <c r="F59" s="64">
        <f t="shared" si="9"/>
        <v>0</v>
      </c>
      <c r="G59" s="64">
        <f t="shared" si="10"/>
        <v>0</v>
      </c>
      <c r="H59" s="45">
        <f t="shared" si="11"/>
        <v>0</v>
      </c>
    </row>
    <row r="60" spans="1:8" ht="51" x14ac:dyDescent="0.25">
      <c r="A60" s="63" t="s">
        <v>118</v>
      </c>
      <c r="B60" s="56" t="s">
        <v>119</v>
      </c>
      <c r="C60" s="8" t="s">
        <v>35</v>
      </c>
      <c r="D60" s="18">
        <v>1</v>
      </c>
      <c r="E60" s="64"/>
      <c r="F60" s="64">
        <f t="shared" si="9"/>
        <v>0</v>
      </c>
      <c r="G60" s="64">
        <f t="shared" si="10"/>
        <v>0</v>
      </c>
      <c r="H60" s="45">
        <f t="shared" si="11"/>
        <v>0</v>
      </c>
    </row>
    <row r="61" spans="1:8" ht="63.75" x14ac:dyDescent="0.25">
      <c r="A61" s="63" t="s">
        <v>120</v>
      </c>
      <c r="B61" s="56" t="s">
        <v>121</v>
      </c>
      <c r="C61" s="8" t="s">
        <v>35</v>
      </c>
      <c r="D61" s="18">
        <v>1</v>
      </c>
      <c r="E61" s="64"/>
      <c r="F61" s="64">
        <f t="shared" si="9"/>
        <v>0</v>
      </c>
      <c r="G61" s="64">
        <f t="shared" si="10"/>
        <v>0</v>
      </c>
      <c r="H61" s="45">
        <f t="shared" si="11"/>
        <v>0</v>
      </c>
    </row>
    <row r="62" spans="1:8" ht="15.75" x14ac:dyDescent="0.25">
      <c r="A62" s="144"/>
      <c r="B62" s="144"/>
      <c r="C62" s="145" t="s">
        <v>122</v>
      </c>
      <c r="D62" s="146"/>
      <c r="E62" s="146"/>
      <c r="F62" s="146"/>
      <c r="G62" s="147"/>
      <c r="H62" s="44">
        <f>SUM(H54:H61)</f>
        <v>0</v>
      </c>
    </row>
    <row r="63" spans="1:8" x14ac:dyDescent="0.25">
      <c r="A63" s="14"/>
      <c r="B63" s="15"/>
      <c r="C63" s="16"/>
      <c r="D63" s="19"/>
      <c r="E63" s="19"/>
      <c r="F63" s="19"/>
      <c r="G63" s="19"/>
      <c r="H63" s="28"/>
    </row>
    <row r="64" spans="1:8" ht="71.25" x14ac:dyDescent="0.25">
      <c r="A64" s="38" t="s">
        <v>123</v>
      </c>
      <c r="B64" s="39" t="s">
        <v>124</v>
      </c>
      <c r="C64" s="36" t="s">
        <v>26</v>
      </c>
      <c r="D64" s="37" t="s">
        <v>0</v>
      </c>
      <c r="E64" s="37" t="s">
        <v>22</v>
      </c>
      <c r="F64" s="33" t="s">
        <v>19</v>
      </c>
      <c r="G64" s="37" t="s">
        <v>23</v>
      </c>
      <c r="H64" s="42" t="s">
        <v>20</v>
      </c>
    </row>
    <row r="65" spans="1:8" ht="36" x14ac:dyDescent="0.25">
      <c r="A65" s="65" t="s">
        <v>125</v>
      </c>
      <c r="B65" s="66" t="s">
        <v>295</v>
      </c>
      <c r="C65" s="67" t="s">
        <v>35</v>
      </c>
      <c r="D65" s="68">
        <v>1</v>
      </c>
      <c r="E65" s="68"/>
      <c r="F65" s="68">
        <f t="shared" ref="F65:F70" si="12">E65*0.18</f>
        <v>0</v>
      </c>
      <c r="G65" s="69">
        <f t="shared" ref="G65:G70" si="13">E65+F65</f>
        <v>0</v>
      </c>
      <c r="H65" s="70">
        <f t="shared" ref="H65:H70" si="14">D65*G65</f>
        <v>0</v>
      </c>
    </row>
    <row r="66" spans="1:8" ht="48" x14ac:dyDescent="0.25">
      <c r="A66" s="65" t="s">
        <v>126</v>
      </c>
      <c r="B66" s="66" t="s">
        <v>296</v>
      </c>
      <c r="C66" s="67" t="s">
        <v>35</v>
      </c>
      <c r="D66" s="68">
        <v>1</v>
      </c>
      <c r="E66" s="68"/>
      <c r="F66" s="68">
        <f t="shared" si="12"/>
        <v>0</v>
      </c>
      <c r="G66" s="69">
        <f t="shared" si="13"/>
        <v>0</v>
      </c>
      <c r="H66" s="71">
        <f t="shared" si="14"/>
        <v>0</v>
      </c>
    </row>
    <row r="67" spans="1:8" ht="48" x14ac:dyDescent="0.25">
      <c r="A67" s="72" t="s">
        <v>127</v>
      </c>
      <c r="B67" s="66" t="s">
        <v>297</v>
      </c>
      <c r="C67" s="67" t="s">
        <v>35</v>
      </c>
      <c r="D67" s="68">
        <v>1</v>
      </c>
      <c r="E67" s="68"/>
      <c r="F67" s="68">
        <f t="shared" si="12"/>
        <v>0</v>
      </c>
      <c r="G67" s="69">
        <f t="shared" si="13"/>
        <v>0</v>
      </c>
      <c r="H67" s="71">
        <f t="shared" si="14"/>
        <v>0</v>
      </c>
    </row>
    <row r="68" spans="1:8" ht="48" x14ac:dyDescent="0.25">
      <c r="A68" s="72" t="s">
        <v>128</v>
      </c>
      <c r="B68" s="66" t="s">
        <v>298</v>
      </c>
      <c r="C68" s="67" t="s">
        <v>35</v>
      </c>
      <c r="D68" s="68">
        <v>1</v>
      </c>
      <c r="E68" s="68"/>
      <c r="F68" s="68">
        <f t="shared" si="12"/>
        <v>0</v>
      </c>
      <c r="G68" s="69">
        <f t="shared" si="13"/>
        <v>0</v>
      </c>
      <c r="H68" s="70">
        <f t="shared" si="14"/>
        <v>0</v>
      </c>
    </row>
    <row r="69" spans="1:8" ht="48" x14ac:dyDescent="0.25">
      <c r="A69" s="72" t="s">
        <v>129</v>
      </c>
      <c r="B69" s="66" t="s">
        <v>299</v>
      </c>
      <c r="C69" s="67" t="s">
        <v>35</v>
      </c>
      <c r="D69" s="68">
        <v>1</v>
      </c>
      <c r="E69" s="68"/>
      <c r="F69" s="68">
        <f t="shared" si="12"/>
        <v>0</v>
      </c>
      <c r="G69" s="69">
        <f t="shared" si="13"/>
        <v>0</v>
      </c>
      <c r="H69" s="70">
        <f t="shared" si="14"/>
        <v>0</v>
      </c>
    </row>
    <row r="70" spans="1:8" ht="36" x14ac:dyDescent="0.25">
      <c r="A70" s="72" t="s">
        <v>130</v>
      </c>
      <c r="B70" s="66" t="s">
        <v>300</v>
      </c>
      <c r="C70" s="67" t="s">
        <v>35</v>
      </c>
      <c r="D70" s="68">
        <v>1</v>
      </c>
      <c r="E70" s="68"/>
      <c r="F70" s="68">
        <f t="shared" si="12"/>
        <v>0</v>
      </c>
      <c r="G70" s="69">
        <f t="shared" si="13"/>
        <v>0</v>
      </c>
      <c r="H70" s="71">
        <f t="shared" si="14"/>
        <v>0</v>
      </c>
    </row>
    <row r="71" spans="1:8" ht="15.75" x14ac:dyDescent="0.25">
      <c r="A71" s="144"/>
      <c r="B71" s="144"/>
      <c r="C71" s="145" t="s">
        <v>131</v>
      </c>
      <c r="D71" s="146"/>
      <c r="E71" s="146"/>
      <c r="F71" s="146"/>
      <c r="G71" s="147"/>
      <c r="H71" s="73">
        <f>SUM(H65:H70)</f>
        <v>0</v>
      </c>
    </row>
    <row r="72" spans="1:8" x14ac:dyDescent="0.25">
      <c r="A72" s="14"/>
      <c r="B72" s="15"/>
      <c r="C72" s="16"/>
      <c r="D72" s="19"/>
      <c r="E72" s="19"/>
      <c r="F72" s="19"/>
      <c r="G72" s="19"/>
      <c r="H72" s="28"/>
    </row>
    <row r="73" spans="1:8" x14ac:dyDescent="0.25">
      <c r="A73" s="14"/>
      <c r="B73" s="15"/>
      <c r="C73" s="16"/>
      <c r="D73" s="19"/>
      <c r="E73" s="19"/>
      <c r="F73" s="19"/>
      <c r="G73" s="19"/>
      <c r="H73" s="28"/>
    </row>
    <row r="74" spans="1:8" ht="71.25" x14ac:dyDescent="0.25">
      <c r="A74" s="38" t="s">
        <v>132</v>
      </c>
      <c r="B74" s="39" t="s">
        <v>141</v>
      </c>
      <c r="C74" s="36" t="s">
        <v>26</v>
      </c>
      <c r="D74" s="37" t="s">
        <v>0</v>
      </c>
      <c r="E74" s="37" t="s">
        <v>22</v>
      </c>
      <c r="F74" s="33" t="s">
        <v>19</v>
      </c>
      <c r="G74" s="37" t="s">
        <v>23</v>
      </c>
      <c r="H74" s="42" t="s">
        <v>20</v>
      </c>
    </row>
    <row r="75" spans="1:8" ht="96" x14ac:dyDescent="0.25">
      <c r="A75" s="72" t="s">
        <v>133</v>
      </c>
      <c r="B75" s="76" t="s">
        <v>301</v>
      </c>
      <c r="C75" s="67" t="s">
        <v>35</v>
      </c>
      <c r="D75" s="68">
        <v>1</v>
      </c>
      <c r="E75" s="68"/>
      <c r="F75" s="68">
        <f>E75*0.18</f>
        <v>0</v>
      </c>
      <c r="G75" s="68">
        <f>E75+F75</f>
        <v>0</v>
      </c>
      <c r="H75" s="77">
        <f>D75*G75</f>
        <v>0</v>
      </c>
    </row>
    <row r="76" spans="1:8" ht="84" x14ac:dyDescent="0.25">
      <c r="A76" s="72" t="s">
        <v>134</v>
      </c>
      <c r="B76" s="76" t="s">
        <v>302</v>
      </c>
      <c r="C76" s="67" t="s">
        <v>35</v>
      </c>
      <c r="D76" s="68">
        <v>1</v>
      </c>
      <c r="E76" s="68"/>
      <c r="F76" s="68">
        <f t="shared" ref="F76:F81" si="15">E76*0.18</f>
        <v>0</v>
      </c>
      <c r="G76" s="68">
        <f t="shared" ref="G76:G81" si="16">E76+F76</f>
        <v>0</v>
      </c>
      <c r="H76" s="77">
        <f t="shared" ref="H76:H81" si="17">D76*G76</f>
        <v>0</v>
      </c>
    </row>
    <row r="77" spans="1:8" ht="36" x14ac:dyDescent="0.25">
      <c r="A77" s="72" t="s">
        <v>135</v>
      </c>
      <c r="B77" s="76" t="s">
        <v>303</v>
      </c>
      <c r="C77" s="67" t="s">
        <v>35</v>
      </c>
      <c r="D77" s="68">
        <v>1</v>
      </c>
      <c r="E77" s="68"/>
      <c r="F77" s="68">
        <f t="shared" si="15"/>
        <v>0</v>
      </c>
      <c r="G77" s="68">
        <f t="shared" si="16"/>
        <v>0</v>
      </c>
      <c r="H77" s="77">
        <f t="shared" si="17"/>
        <v>0</v>
      </c>
    </row>
    <row r="78" spans="1:8" ht="36" x14ac:dyDescent="0.25">
      <c r="A78" s="72" t="s">
        <v>136</v>
      </c>
      <c r="B78" s="76" t="s">
        <v>304</v>
      </c>
      <c r="C78" s="67" t="s">
        <v>35</v>
      </c>
      <c r="D78" s="68">
        <v>1</v>
      </c>
      <c r="E78" s="68"/>
      <c r="F78" s="68">
        <f t="shared" si="15"/>
        <v>0</v>
      </c>
      <c r="G78" s="68">
        <f t="shared" si="16"/>
        <v>0</v>
      </c>
      <c r="H78" s="77">
        <f t="shared" si="17"/>
        <v>0</v>
      </c>
    </row>
    <row r="79" spans="1:8" ht="48" x14ac:dyDescent="0.25">
      <c r="A79" s="72" t="s">
        <v>138</v>
      </c>
      <c r="B79" s="76" t="s">
        <v>305</v>
      </c>
      <c r="C79" s="67" t="s">
        <v>35</v>
      </c>
      <c r="D79" s="68">
        <v>1</v>
      </c>
      <c r="E79" s="68"/>
      <c r="F79" s="68">
        <f t="shared" si="15"/>
        <v>0</v>
      </c>
      <c r="G79" s="68">
        <f t="shared" si="16"/>
        <v>0</v>
      </c>
      <c r="H79" s="77">
        <f t="shared" si="17"/>
        <v>0</v>
      </c>
    </row>
    <row r="80" spans="1:8" ht="48" x14ac:dyDescent="0.25">
      <c r="A80" s="72" t="s">
        <v>139</v>
      </c>
      <c r="B80" s="76" t="s">
        <v>306</v>
      </c>
      <c r="C80" s="67" t="s">
        <v>35</v>
      </c>
      <c r="D80" s="68">
        <v>1</v>
      </c>
      <c r="E80" s="68"/>
      <c r="F80" s="68">
        <f t="shared" si="15"/>
        <v>0</v>
      </c>
      <c r="G80" s="68">
        <f t="shared" si="16"/>
        <v>0</v>
      </c>
      <c r="H80" s="77">
        <f t="shared" si="17"/>
        <v>0</v>
      </c>
    </row>
    <row r="81" spans="1:8" ht="36" x14ac:dyDescent="0.25">
      <c r="A81" s="72" t="s">
        <v>140</v>
      </c>
      <c r="B81" s="76" t="s">
        <v>307</v>
      </c>
      <c r="C81" s="67" t="s">
        <v>137</v>
      </c>
      <c r="D81" s="68">
        <v>1</v>
      </c>
      <c r="E81" s="68"/>
      <c r="F81" s="68">
        <f t="shared" si="15"/>
        <v>0</v>
      </c>
      <c r="G81" s="68">
        <f t="shared" si="16"/>
        <v>0</v>
      </c>
      <c r="H81" s="77">
        <f t="shared" si="17"/>
        <v>0</v>
      </c>
    </row>
    <row r="82" spans="1:8" ht="15.75" x14ac:dyDescent="0.25">
      <c r="A82" s="144"/>
      <c r="B82" s="144"/>
      <c r="C82" s="145" t="s">
        <v>142</v>
      </c>
      <c r="D82" s="146"/>
      <c r="E82" s="146"/>
      <c r="F82" s="146"/>
      <c r="G82" s="147"/>
      <c r="H82" s="44">
        <f>SUM(H75:H81)</f>
        <v>0</v>
      </c>
    </row>
    <row r="83" spans="1:8" x14ac:dyDescent="0.25">
      <c r="A83" s="14"/>
      <c r="B83" s="15"/>
      <c r="C83" s="16"/>
      <c r="D83" s="19"/>
      <c r="E83" s="19"/>
      <c r="F83" s="19"/>
      <c r="G83" s="19"/>
      <c r="H83" s="28"/>
    </row>
    <row r="84" spans="1:8" ht="15.75" x14ac:dyDescent="0.25">
      <c r="A84" s="34" t="s">
        <v>13</v>
      </c>
      <c r="B84" s="35" t="s">
        <v>18</v>
      </c>
      <c r="C84" s="78"/>
      <c r="D84" s="79"/>
      <c r="E84" s="79"/>
      <c r="F84" s="79"/>
      <c r="G84" s="79"/>
      <c r="H84" s="79"/>
    </row>
    <row r="85" spans="1:8" x14ac:dyDescent="0.25">
      <c r="A85" s="41" t="s">
        <v>30</v>
      </c>
      <c r="B85" s="171" t="str">
        <f>B4</f>
        <v xml:space="preserve"> KKSH DHE FURNIZIMI I TYRE</v>
      </c>
      <c r="C85" s="172"/>
      <c r="D85" s="172"/>
      <c r="E85" s="172"/>
      <c r="F85" s="172"/>
      <c r="G85" s="173"/>
      <c r="H85" s="46">
        <f>H26</f>
        <v>0</v>
      </c>
    </row>
    <row r="86" spans="1:8" x14ac:dyDescent="0.25">
      <c r="A86" s="41" t="s">
        <v>67</v>
      </c>
      <c r="B86" s="171" t="str">
        <f>B28</f>
        <v>KABLLO PËR FURNIZIMIN E SHPENZUESVE ELEKTRIKE DHE TABELAVE (KUADROVE) SHPËRNDARËSE:</v>
      </c>
      <c r="C86" s="172"/>
      <c r="D86" s="172"/>
      <c r="E86" s="172"/>
      <c r="F86" s="172"/>
      <c r="G86" s="173"/>
      <c r="H86" s="46">
        <f>H43</f>
        <v>0</v>
      </c>
    </row>
    <row r="87" spans="1:8" x14ac:dyDescent="0.25">
      <c r="A87" s="41" t="s">
        <v>96</v>
      </c>
      <c r="B87" s="171" t="str">
        <f>B45</f>
        <v xml:space="preserve"> NDRIÇUESIT ELEKTRIK</v>
      </c>
      <c r="C87" s="172"/>
      <c r="D87" s="172"/>
      <c r="E87" s="172"/>
      <c r="F87" s="172"/>
      <c r="G87" s="173"/>
      <c r="H87" s="46">
        <f>H52</f>
        <v>0</v>
      </c>
    </row>
    <row r="88" spans="1:8" x14ac:dyDescent="0.25">
      <c r="A88" s="41" t="s">
        <v>104</v>
      </c>
      <c r="B88" s="171" t="str">
        <f>B53</f>
        <v>TOKËZIMI DHE  RRUFEPRITËSI</v>
      </c>
      <c r="C88" s="172"/>
      <c r="D88" s="172"/>
      <c r="E88" s="172"/>
      <c r="F88" s="172"/>
      <c r="G88" s="173"/>
      <c r="H88" s="46">
        <f>H62</f>
        <v>0</v>
      </c>
    </row>
    <row r="89" spans="1:8" x14ac:dyDescent="0.25">
      <c r="A89" s="41" t="s">
        <v>123</v>
      </c>
      <c r="B89" s="171" t="str">
        <f>B64</f>
        <v>PRIZAT, NDËRPRERËSIT DHE PAJISJET TJERA</v>
      </c>
      <c r="C89" s="172"/>
      <c r="D89" s="172"/>
      <c r="E89" s="172"/>
      <c r="F89" s="172"/>
      <c r="G89" s="173"/>
      <c r="H89" s="80">
        <f>H71</f>
        <v>0</v>
      </c>
    </row>
    <row r="90" spans="1:8" x14ac:dyDescent="0.25">
      <c r="A90" s="41" t="s">
        <v>132</v>
      </c>
      <c r="B90" s="171" t="str">
        <f>B74</f>
        <v xml:space="preserve"> SISTEMI I LAJMËRUESVE TË ZJARRIT</v>
      </c>
      <c r="C90" s="172"/>
      <c r="D90" s="172"/>
      <c r="E90" s="172"/>
      <c r="F90" s="172"/>
      <c r="G90" s="173"/>
      <c r="H90" s="46">
        <f>H82</f>
        <v>0</v>
      </c>
    </row>
    <row r="91" spans="1:8" ht="15.75" x14ac:dyDescent="0.25">
      <c r="A91" s="11" t="s">
        <v>13</v>
      </c>
      <c r="B91" s="174" t="s">
        <v>143</v>
      </c>
      <c r="C91" s="175"/>
      <c r="D91" s="175"/>
      <c r="E91" s="175"/>
      <c r="F91" s="175"/>
      <c r="G91" s="176"/>
      <c r="H91" s="81">
        <f>SUM(H85:H90)</f>
        <v>0</v>
      </c>
    </row>
  </sheetData>
  <mergeCells count="21">
    <mergeCell ref="B89:G89"/>
    <mergeCell ref="B90:G90"/>
    <mergeCell ref="B91:G91"/>
    <mergeCell ref="A82:B82"/>
    <mergeCell ref="C82:G82"/>
    <mergeCell ref="B85:G85"/>
    <mergeCell ref="B86:G86"/>
    <mergeCell ref="B87:G87"/>
    <mergeCell ref="B88:G88"/>
    <mergeCell ref="A71:B71"/>
    <mergeCell ref="C71:G71"/>
    <mergeCell ref="A26:B26"/>
    <mergeCell ref="C26:G26"/>
    <mergeCell ref="A43:B43"/>
    <mergeCell ref="C43:G43"/>
    <mergeCell ref="C52:G52"/>
    <mergeCell ref="A3:H3"/>
    <mergeCell ref="B1:H1"/>
    <mergeCell ref="A2:H2"/>
    <mergeCell ref="A62:B62"/>
    <mergeCell ref="C62:G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workbookViewId="0">
      <selection activeCell="A2" sqref="A2:H2"/>
    </sheetView>
  </sheetViews>
  <sheetFormatPr defaultRowHeight="15" x14ac:dyDescent="0.25"/>
  <cols>
    <col min="1" max="1" width="7.28515625" customWidth="1"/>
    <col min="2" max="2" width="22" customWidth="1"/>
  </cols>
  <sheetData>
    <row r="1" spans="1:8" ht="16.5" thickBot="1" x14ac:dyDescent="0.3">
      <c r="A1" s="130" t="s">
        <v>16</v>
      </c>
      <c r="B1" s="168" t="s">
        <v>145</v>
      </c>
      <c r="C1" s="169"/>
      <c r="D1" s="169"/>
      <c r="E1" s="169"/>
      <c r="F1" s="169"/>
      <c r="G1" s="169"/>
      <c r="H1" s="169"/>
    </row>
    <row r="2" spans="1:8" ht="16.5" thickBot="1" x14ac:dyDescent="0.3">
      <c r="A2" s="165" t="s">
        <v>353</v>
      </c>
      <c r="B2" s="166"/>
      <c r="C2" s="166"/>
      <c r="D2" s="166"/>
      <c r="E2" s="166"/>
      <c r="F2" s="166"/>
      <c r="G2" s="166"/>
      <c r="H2" s="167"/>
    </row>
    <row r="3" spans="1:8" ht="49.9" customHeight="1" thickBot="1" x14ac:dyDescent="0.3">
      <c r="A3" s="165" t="s">
        <v>350</v>
      </c>
      <c r="B3" s="166"/>
      <c r="C3" s="166"/>
      <c r="D3" s="166"/>
      <c r="E3" s="166"/>
      <c r="F3" s="166"/>
      <c r="G3" s="166"/>
      <c r="H3" s="167"/>
    </row>
    <row r="4" spans="1:8" ht="78.75" x14ac:dyDescent="0.25">
      <c r="A4" s="138" t="s">
        <v>146</v>
      </c>
      <c r="B4" s="139" t="s">
        <v>147</v>
      </c>
      <c r="C4" s="140" t="s">
        <v>21</v>
      </c>
      <c r="D4" s="141" t="s">
        <v>0</v>
      </c>
      <c r="E4" s="141" t="s">
        <v>22</v>
      </c>
      <c r="F4" s="135" t="s">
        <v>19</v>
      </c>
      <c r="G4" s="141" t="s">
        <v>23</v>
      </c>
      <c r="H4" s="142" t="s">
        <v>209</v>
      </c>
    </row>
    <row r="5" spans="1:8" ht="38.25" x14ac:dyDescent="0.25">
      <c r="A5" s="62" t="s">
        <v>148</v>
      </c>
      <c r="B5" s="3" t="s">
        <v>309</v>
      </c>
      <c r="C5" s="4" t="s">
        <v>7</v>
      </c>
      <c r="D5" s="22">
        <v>1</v>
      </c>
      <c r="E5" s="22"/>
      <c r="F5" s="22">
        <f t="shared" ref="F5:F21" si="0">E5*0.18</f>
        <v>0</v>
      </c>
      <c r="G5" s="22">
        <f t="shared" ref="G5:G21" si="1">E5+F5</f>
        <v>0</v>
      </c>
      <c r="H5" s="29">
        <f t="shared" ref="H5:H21" si="2">D5*G5</f>
        <v>0</v>
      </c>
    </row>
    <row r="6" spans="1:8" ht="114.75" x14ac:dyDescent="0.25">
      <c r="A6" s="62" t="s">
        <v>149</v>
      </c>
      <c r="B6" s="3" t="s">
        <v>310</v>
      </c>
      <c r="C6" s="4" t="s">
        <v>35</v>
      </c>
      <c r="D6" s="22">
        <v>1</v>
      </c>
      <c r="E6" s="22"/>
      <c r="F6" s="22">
        <f t="shared" si="0"/>
        <v>0</v>
      </c>
      <c r="G6" s="22">
        <f t="shared" si="1"/>
        <v>0</v>
      </c>
      <c r="H6" s="29">
        <f t="shared" si="2"/>
        <v>0</v>
      </c>
    </row>
    <row r="7" spans="1:8" ht="51" x14ac:dyDescent="0.25">
      <c r="A7" s="62" t="s">
        <v>150</v>
      </c>
      <c r="B7" s="3" t="s">
        <v>311</v>
      </c>
      <c r="C7" s="4"/>
      <c r="D7" s="22">
        <v>1</v>
      </c>
      <c r="E7" s="22"/>
      <c r="F7" s="22">
        <f t="shared" si="0"/>
        <v>0</v>
      </c>
      <c r="G7" s="22">
        <f t="shared" si="1"/>
        <v>0</v>
      </c>
      <c r="H7" s="29">
        <f t="shared" si="2"/>
        <v>0</v>
      </c>
    </row>
    <row r="8" spans="1:8" ht="25.5" x14ac:dyDescent="0.25">
      <c r="A8" s="62" t="s">
        <v>151</v>
      </c>
      <c r="B8" s="3" t="s">
        <v>152</v>
      </c>
      <c r="C8" s="4" t="s">
        <v>1</v>
      </c>
      <c r="D8" s="22">
        <v>1</v>
      </c>
      <c r="E8" s="22"/>
      <c r="F8" s="22">
        <f t="shared" si="0"/>
        <v>0</v>
      </c>
      <c r="G8" s="22">
        <f t="shared" si="1"/>
        <v>0</v>
      </c>
      <c r="H8" s="29">
        <f t="shared" si="2"/>
        <v>0</v>
      </c>
    </row>
    <row r="9" spans="1:8" ht="25.5" x14ac:dyDescent="0.25">
      <c r="A9" s="62" t="s">
        <v>151</v>
      </c>
      <c r="B9" s="3" t="s">
        <v>153</v>
      </c>
      <c r="C9" s="4" t="s">
        <v>1</v>
      </c>
      <c r="D9" s="22">
        <v>1</v>
      </c>
      <c r="E9" s="22"/>
      <c r="F9" s="22">
        <f t="shared" si="0"/>
        <v>0</v>
      </c>
      <c r="G9" s="22">
        <f t="shared" si="1"/>
        <v>0</v>
      </c>
      <c r="H9" s="29">
        <f t="shared" si="2"/>
        <v>0</v>
      </c>
    </row>
    <row r="10" spans="1:8" ht="25.5" x14ac:dyDescent="0.25">
      <c r="A10" s="62" t="s">
        <v>154</v>
      </c>
      <c r="B10" s="3" t="s">
        <v>155</v>
      </c>
      <c r="C10" s="4" t="s">
        <v>1</v>
      </c>
      <c r="D10" s="22">
        <v>1</v>
      </c>
      <c r="E10" s="22"/>
      <c r="F10" s="22">
        <f t="shared" si="0"/>
        <v>0</v>
      </c>
      <c r="G10" s="22">
        <f t="shared" si="1"/>
        <v>0</v>
      </c>
      <c r="H10" s="29">
        <f t="shared" si="2"/>
        <v>0</v>
      </c>
    </row>
    <row r="11" spans="1:8" ht="25.5" x14ac:dyDescent="0.25">
      <c r="A11" s="62" t="s">
        <v>156</v>
      </c>
      <c r="B11" s="3" t="s">
        <v>157</v>
      </c>
      <c r="C11" s="4" t="s">
        <v>1</v>
      </c>
      <c r="D11" s="22">
        <v>1</v>
      </c>
      <c r="E11" s="22"/>
      <c r="F11" s="22">
        <f t="shared" si="0"/>
        <v>0</v>
      </c>
      <c r="G11" s="22">
        <f t="shared" si="1"/>
        <v>0</v>
      </c>
      <c r="H11" s="29">
        <f t="shared" si="2"/>
        <v>0</v>
      </c>
    </row>
    <row r="12" spans="1:8" ht="38.25" x14ac:dyDescent="0.25">
      <c r="A12" s="62" t="s">
        <v>158</v>
      </c>
      <c r="B12" s="3" t="s">
        <v>312</v>
      </c>
      <c r="C12" s="4"/>
      <c r="D12" s="22">
        <v>1</v>
      </c>
      <c r="E12" s="22"/>
      <c r="F12" s="22">
        <f t="shared" si="0"/>
        <v>0</v>
      </c>
      <c r="G12" s="22">
        <f t="shared" si="1"/>
        <v>0</v>
      </c>
      <c r="H12" s="29">
        <f t="shared" si="2"/>
        <v>0</v>
      </c>
    </row>
    <row r="13" spans="1:8" x14ac:dyDescent="0.25">
      <c r="A13" s="62" t="s">
        <v>151</v>
      </c>
      <c r="B13" s="3" t="s">
        <v>159</v>
      </c>
      <c r="C13" s="4" t="s">
        <v>1</v>
      </c>
      <c r="D13" s="22">
        <v>1</v>
      </c>
      <c r="E13" s="22"/>
      <c r="F13" s="22">
        <f t="shared" si="0"/>
        <v>0</v>
      </c>
      <c r="G13" s="22">
        <f t="shared" si="1"/>
        <v>0</v>
      </c>
      <c r="H13" s="29">
        <f t="shared" si="2"/>
        <v>0</v>
      </c>
    </row>
    <row r="14" spans="1:8" x14ac:dyDescent="0.25">
      <c r="A14" s="62" t="s">
        <v>154</v>
      </c>
      <c r="B14" s="3" t="s">
        <v>160</v>
      </c>
      <c r="C14" s="4" t="s">
        <v>1</v>
      </c>
      <c r="D14" s="22">
        <v>1</v>
      </c>
      <c r="E14" s="22"/>
      <c r="F14" s="22">
        <f t="shared" si="0"/>
        <v>0</v>
      </c>
      <c r="G14" s="22">
        <f t="shared" si="1"/>
        <v>0</v>
      </c>
      <c r="H14" s="29">
        <f t="shared" si="2"/>
        <v>0</v>
      </c>
    </row>
    <row r="15" spans="1:8" ht="38.25" x14ac:dyDescent="0.25">
      <c r="A15" s="62" t="s">
        <v>161</v>
      </c>
      <c r="B15" s="3" t="s">
        <v>313</v>
      </c>
      <c r="C15" s="4"/>
      <c r="D15" s="22">
        <v>1</v>
      </c>
      <c r="E15" s="22"/>
      <c r="F15" s="22">
        <f t="shared" si="0"/>
        <v>0</v>
      </c>
      <c r="G15" s="22">
        <f t="shared" si="1"/>
        <v>0</v>
      </c>
      <c r="H15" s="29">
        <f t="shared" si="2"/>
        <v>0</v>
      </c>
    </row>
    <row r="16" spans="1:8" x14ac:dyDescent="0.25">
      <c r="A16" s="62" t="s">
        <v>151</v>
      </c>
      <c r="B16" s="3" t="s">
        <v>160</v>
      </c>
      <c r="C16" s="4" t="s">
        <v>1</v>
      </c>
      <c r="D16" s="22">
        <v>1</v>
      </c>
      <c r="E16" s="22"/>
      <c r="F16" s="22">
        <f t="shared" si="0"/>
        <v>0</v>
      </c>
      <c r="G16" s="22">
        <f t="shared" si="1"/>
        <v>0</v>
      </c>
      <c r="H16" s="29">
        <f t="shared" si="2"/>
        <v>0</v>
      </c>
    </row>
    <row r="17" spans="1:8" ht="25.5" x14ac:dyDescent="0.25">
      <c r="A17" s="62" t="s">
        <v>162</v>
      </c>
      <c r="B17" s="3" t="s">
        <v>314</v>
      </c>
      <c r="C17" s="4" t="s">
        <v>35</v>
      </c>
      <c r="D17" s="22">
        <v>1</v>
      </c>
      <c r="E17" s="22"/>
      <c r="F17" s="22">
        <f t="shared" si="0"/>
        <v>0</v>
      </c>
      <c r="G17" s="22">
        <f t="shared" si="1"/>
        <v>0</v>
      </c>
      <c r="H17" s="29">
        <f t="shared" si="2"/>
        <v>0</v>
      </c>
    </row>
    <row r="18" spans="1:8" ht="38.25" x14ac:dyDescent="0.25">
      <c r="A18" s="62" t="s">
        <v>163</v>
      </c>
      <c r="B18" s="3" t="s">
        <v>315</v>
      </c>
      <c r="C18" s="4" t="s">
        <v>35</v>
      </c>
      <c r="D18" s="22">
        <v>1</v>
      </c>
      <c r="E18" s="22"/>
      <c r="F18" s="22">
        <f t="shared" si="0"/>
        <v>0</v>
      </c>
      <c r="G18" s="22">
        <f t="shared" si="1"/>
        <v>0</v>
      </c>
      <c r="H18" s="29">
        <f t="shared" si="2"/>
        <v>0</v>
      </c>
    </row>
    <row r="19" spans="1:8" ht="51" x14ac:dyDescent="0.25">
      <c r="A19" s="62" t="s">
        <v>164</v>
      </c>
      <c r="B19" s="3" t="s">
        <v>316</v>
      </c>
      <c r="C19" s="4" t="s">
        <v>35</v>
      </c>
      <c r="D19" s="22">
        <v>1</v>
      </c>
      <c r="E19" s="22"/>
      <c r="F19" s="22">
        <f t="shared" si="0"/>
        <v>0</v>
      </c>
      <c r="G19" s="22">
        <f t="shared" si="1"/>
        <v>0</v>
      </c>
      <c r="H19" s="29">
        <f t="shared" si="2"/>
        <v>0</v>
      </c>
    </row>
    <row r="20" spans="1:8" ht="51" x14ac:dyDescent="0.25">
      <c r="A20" s="62" t="s">
        <v>165</v>
      </c>
      <c r="B20" s="3" t="s">
        <v>317</v>
      </c>
      <c r="C20" s="4" t="s">
        <v>35</v>
      </c>
      <c r="D20" s="22">
        <v>1</v>
      </c>
      <c r="E20" s="22"/>
      <c r="F20" s="22">
        <f t="shared" si="0"/>
        <v>0</v>
      </c>
      <c r="G20" s="22">
        <f t="shared" si="1"/>
        <v>0</v>
      </c>
      <c r="H20" s="29">
        <f t="shared" si="2"/>
        <v>0</v>
      </c>
    </row>
    <row r="21" spans="1:8" ht="51" x14ac:dyDescent="0.25">
      <c r="A21" s="62" t="s">
        <v>166</v>
      </c>
      <c r="B21" s="3" t="s">
        <v>318</v>
      </c>
      <c r="C21" s="4" t="s">
        <v>35</v>
      </c>
      <c r="D21" s="22">
        <v>1</v>
      </c>
      <c r="E21" s="22"/>
      <c r="F21" s="22">
        <f t="shared" si="0"/>
        <v>0</v>
      </c>
      <c r="G21" s="22">
        <f t="shared" si="1"/>
        <v>0</v>
      </c>
      <c r="H21" s="29">
        <f t="shared" si="2"/>
        <v>0</v>
      </c>
    </row>
    <row r="22" spans="1:8" ht="15.75" x14ac:dyDescent="0.25">
      <c r="A22" s="144"/>
      <c r="B22" s="144"/>
      <c r="C22" s="145" t="s">
        <v>167</v>
      </c>
      <c r="D22" s="146"/>
      <c r="E22" s="146"/>
      <c r="F22" s="146"/>
      <c r="G22" s="147"/>
      <c r="H22" s="43">
        <f>SUM(H5:H21)</f>
        <v>0</v>
      </c>
    </row>
    <row r="23" spans="1:8" x14ac:dyDescent="0.25">
      <c r="A23" s="14"/>
      <c r="B23" s="15"/>
      <c r="C23" s="16"/>
      <c r="D23" s="19"/>
      <c r="E23" s="19"/>
      <c r="F23" s="19"/>
      <c r="G23" s="19"/>
      <c r="H23" s="28"/>
    </row>
    <row r="24" spans="1:8" ht="78.75" x14ac:dyDescent="0.25">
      <c r="A24" s="34" t="s">
        <v>168</v>
      </c>
      <c r="B24" s="35" t="s">
        <v>169</v>
      </c>
      <c r="C24" s="26" t="s">
        <v>21</v>
      </c>
      <c r="D24" s="27" t="s">
        <v>0</v>
      </c>
      <c r="E24" s="27" t="s">
        <v>22</v>
      </c>
      <c r="F24" s="33" t="s">
        <v>19</v>
      </c>
      <c r="G24" s="27" t="s">
        <v>23</v>
      </c>
      <c r="H24" s="42" t="s">
        <v>20</v>
      </c>
    </row>
    <row r="25" spans="1:8" ht="38.25" x14ac:dyDescent="0.25">
      <c r="A25" s="4" t="s">
        <v>170</v>
      </c>
      <c r="B25" s="3" t="s">
        <v>319</v>
      </c>
      <c r="C25" s="4" t="s">
        <v>7</v>
      </c>
      <c r="D25" s="17">
        <v>1</v>
      </c>
      <c r="E25" s="22"/>
      <c r="F25" s="22">
        <f t="shared" ref="F25:F32" si="3">E25*0.18</f>
        <v>0</v>
      </c>
      <c r="G25" s="22">
        <f t="shared" ref="G25:G32" si="4">E25+F25</f>
        <v>0</v>
      </c>
      <c r="H25" s="29">
        <f t="shared" ref="H25:H32" si="5">D25*G25</f>
        <v>0</v>
      </c>
    </row>
    <row r="26" spans="1:8" ht="63.75" x14ac:dyDescent="0.25">
      <c r="A26" s="4" t="s">
        <v>171</v>
      </c>
      <c r="B26" s="3" t="s">
        <v>320</v>
      </c>
      <c r="C26" s="4" t="s">
        <v>1</v>
      </c>
      <c r="D26" s="17">
        <v>1</v>
      </c>
      <c r="E26" s="22"/>
      <c r="F26" s="22">
        <f t="shared" si="3"/>
        <v>0</v>
      </c>
      <c r="G26" s="22">
        <f t="shared" si="4"/>
        <v>0</v>
      </c>
      <c r="H26" s="29">
        <f t="shared" si="5"/>
        <v>0</v>
      </c>
    </row>
    <row r="27" spans="1:8" ht="51" x14ac:dyDescent="0.25">
      <c r="A27" s="4" t="s">
        <v>172</v>
      </c>
      <c r="B27" s="3" t="s">
        <v>173</v>
      </c>
      <c r="C27" s="4" t="s">
        <v>1</v>
      </c>
      <c r="D27" s="17">
        <v>1</v>
      </c>
      <c r="E27" s="22"/>
      <c r="F27" s="22">
        <f t="shared" si="3"/>
        <v>0</v>
      </c>
      <c r="G27" s="22">
        <f t="shared" si="4"/>
        <v>0</v>
      </c>
      <c r="H27" s="29">
        <f t="shared" si="5"/>
        <v>0</v>
      </c>
    </row>
    <row r="28" spans="1:8" ht="51" x14ac:dyDescent="0.25">
      <c r="A28" s="4" t="s">
        <v>172</v>
      </c>
      <c r="B28" s="3" t="s">
        <v>321</v>
      </c>
      <c r="C28" s="4"/>
      <c r="D28" s="17">
        <v>1</v>
      </c>
      <c r="E28" s="22"/>
      <c r="F28" s="22">
        <f t="shared" si="3"/>
        <v>0</v>
      </c>
      <c r="G28" s="22">
        <f t="shared" si="4"/>
        <v>0</v>
      </c>
      <c r="H28" s="29">
        <f t="shared" si="5"/>
        <v>0</v>
      </c>
    </row>
    <row r="29" spans="1:8" x14ac:dyDescent="0.25">
      <c r="A29" s="4" t="s">
        <v>151</v>
      </c>
      <c r="B29" s="3" t="s">
        <v>174</v>
      </c>
      <c r="C29" s="4" t="s">
        <v>1</v>
      </c>
      <c r="D29" s="17">
        <v>1</v>
      </c>
      <c r="E29" s="22"/>
      <c r="F29" s="22">
        <f t="shared" si="3"/>
        <v>0</v>
      </c>
      <c r="G29" s="22">
        <f t="shared" si="4"/>
        <v>0</v>
      </c>
      <c r="H29" s="29">
        <f t="shared" si="5"/>
        <v>0</v>
      </c>
    </row>
    <row r="30" spans="1:8" ht="140.44999999999999" customHeight="1" x14ac:dyDescent="0.25">
      <c r="A30" s="4" t="s">
        <v>175</v>
      </c>
      <c r="B30" s="3" t="s">
        <v>322</v>
      </c>
      <c r="C30" s="4" t="s">
        <v>35</v>
      </c>
      <c r="D30" s="17">
        <v>1</v>
      </c>
      <c r="E30" s="22"/>
      <c r="F30" s="22">
        <f t="shared" si="3"/>
        <v>0</v>
      </c>
      <c r="G30" s="22">
        <f t="shared" si="4"/>
        <v>0</v>
      </c>
      <c r="H30" s="29">
        <f t="shared" si="5"/>
        <v>0</v>
      </c>
    </row>
    <row r="31" spans="1:8" ht="128.44999999999999" customHeight="1" x14ac:dyDescent="0.25">
      <c r="A31" s="4" t="s">
        <v>176</v>
      </c>
      <c r="B31" s="3" t="s">
        <v>177</v>
      </c>
      <c r="C31" s="4" t="s">
        <v>35</v>
      </c>
      <c r="D31" s="17">
        <v>1</v>
      </c>
      <c r="E31" s="22"/>
      <c r="F31" s="22">
        <f t="shared" si="3"/>
        <v>0</v>
      </c>
      <c r="G31" s="22">
        <f t="shared" si="4"/>
        <v>0</v>
      </c>
      <c r="H31" s="29">
        <f t="shared" si="5"/>
        <v>0</v>
      </c>
    </row>
    <row r="32" spans="1:8" ht="235.15" customHeight="1" x14ac:dyDescent="0.25">
      <c r="A32" s="4" t="s">
        <v>178</v>
      </c>
      <c r="B32" s="3" t="s">
        <v>323</v>
      </c>
      <c r="C32" s="4" t="s">
        <v>35</v>
      </c>
      <c r="D32" s="17">
        <v>1</v>
      </c>
      <c r="E32" s="22"/>
      <c r="F32" s="22">
        <f t="shared" si="3"/>
        <v>0</v>
      </c>
      <c r="G32" s="22">
        <f t="shared" si="4"/>
        <v>0</v>
      </c>
      <c r="H32" s="29">
        <f t="shared" si="5"/>
        <v>0</v>
      </c>
    </row>
    <row r="33" spans="1:8" ht="15.75" x14ac:dyDescent="0.25">
      <c r="A33" s="144"/>
      <c r="B33" s="144"/>
      <c r="C33" s="145" t="s">
        <v>179</v>
      </c>
      <c r="D33" s="146"/>
      <c r="E33" s="146"/>
      <c r="F33" s="146"/>
      <c r="G33" s="147"/>
      <c r="H33" s="43">
        <f>SUM(H25:H32)</f>
        <v>0</v>
      </c>
    </row>
    <row r="34" spans="1:8" x14ac:dyDescent="0.25">
      <c r="A34" s="14"/>
      <c r="B34" s="15"/>
      <c r="C34" s="16"/>
      <c r="D34" s="19"/>
      <c r="E34" s="19"/>
      <c r="F34" s="19"/>
      <c r="G34" s="19"/>
      <c r="H34" s="28"/>
    </row>
    <row r="35" spans="1:8" ht="71.25" x14ac:dyDescent="0.25">
      <c r="A35" s="38" t="s">
        <v>180</v>
      </c>
      <c r="B35" s="39" t="s">
        <v>181</v>
      </c>
      <c r="C35" s="36" t="s">
        <v>26</v>
      </c>
      <c r="D35" s="37" t="s">
        <v>0</v>
      </c>
      <c r="E35" s="37" t="s">
        <v>22</v>
      </c>
      <c r="F35" s="33" t="s">
        <v>19</v>
      </c>
      <c r="G35" s="37" t="s">
        <v>23</v>
      </c>
      <c r="H35" s="42" t="s">
        <v>20</v>
      </c>
    </row>
    <row r="36" spans="1:8" ht="38.25" x14ac:dyDescent="0.25">
      <c r="A36" s="4" t="s">
        <v>182</v>
      </c>
      <c r="B36" s="3" t="s">
        <v>319</v>
      </c>
      <c r="C36" s="4" t="s">
        <v>7</v>
      </c>
      <c r="D36" s="22">
        <v>1</v>
      </c>
      <c r="E36" s="22"/>
      <c r="F36" s="22">
        <f t="shared" ref="F36:F54" si="6">E36*0.18</f>
        <v>0</v>
      </c>
      <c r="G36" s="22">
        <f t="shared" ref="G36:G54" si="7">E36+F36</f>
        <v>0</v>
      </c>
      <c r="H36" s="29">
        <f t="shared" ref="H36:H54" si="8">D36*G36</f>
        <v>0</v>
      </c>
    </row>
    <row r="37" spans="1:8" ht="51" x14ac:dyDescent="0.25">
      <c r="A37" s="4" t="s">
        <v>183</v>
      </c>
      <c r="B37" s="3" t="s">
        <v>184</v>
      </c>
      <c r="C37" s="4" t="s">
        <v>7</v>
      </c>
      <c r="D37" s="22">
        <v>1</v>
      </c>
      <c r="E37" s="22"/>
      <c r="F37" s="22">
        <f t="shared" si="6"/>
        <v>0</v>
      </c>
      <c r="G37" s="22">
        <f t="shared" si="7"/>
        <v>0</v>
      </c>
      <c r="H37" s="29">
        <f t="shared" si="8"/>
        <v>0</v>
      </c>
    </row>
    <row r="38" spans="1:8" ht="25.5" x14ac:dyDescent="0.25">
      <c r="A38" s="4" t="s">
        <v>151</v>
      </c>
      <c r="B38" s="3" t="s">
        <v>324</v>
      </c>
      <c r="C38" s="4" t="s">
        <v>1</v>
      </c>
      <c r="D38" s="22">
        <v>1</v>
      </c>
      <c r="E38" s="22"/>
      <c r="F38" s="22">
        <f t="shared" si="6"/>
        <v>0</v>
      </c>
      <c r="G38" s="22">
        <f t="shared" si="7"/>
        <v>0</v>
      </c>
      <c r="H38" s="29">
        <f t="shared" si="8"/>
        <v>0</v>
      </c>
    </row>
    <row r="39" spans="1:8" ht="25.5" x14ac:dyDescent="0.25">
      <c r="A39" s="4" t="s">
        <v>154</v>
      </c>
      <c r="B39" s="3" t="s">
        <v>325</v>
      </c>
      <c r="C39" s="4" t="s">
        <v>1</v>
      </c>
      <c r="D39" s="22">
        <v>1</v>
      </c>
      <c r="E39" s="22"/>
      <c r="F39" s="22">
        <f t="shared" si="6"/>
        <v>0</v>
      </c>
      <c r="G39" s="22">
        <f t="shared" si="7"/>
        <v>0</v>
      </c>
      <c r="H39" s="29">
        <f t="shared" si="8"/>
        <v>0</v>
      </c>
    </row>
    <row r="40" spans="1:8" ht="25.5" x14ac:dyDescent="0.25">
      <c r="A40" s="4" t="s">
        <v>156</v>
      </c>
      <c r="B40" s="3" t="s">
        <v>326</v>
      </c>
      <c r="C40" s="4" t="s">
        <v>1</v>
      </c>
      <c r="D40" s="22">
        <v>1</v>
      </c>
      <c r="E40" s="22"/>
      <c r="F40" s="22">
        <f t="shared" si="6"/>
        <v>0</v>
      </c>
      <c r="G40" s="22">
        <f t="shared" si="7"/>
        <v>0</v>
      </c>
      <c r="H40" s="29">
        <f t="shared" si="8"/>
        <v>0</v>
      </c>
    </row>
    <row r="41" spans="1:8" ht="25.5" x14ac:dyDescent="0.25">
      <c r="A41" s="4" t="s">
        <v>185</v>
      </c>
      <c r="B41" s="3" t="s">
        <v>327</v>
      </c>
      <c r="C41" s="4" t="s">
        <v>1</v>
      </c>
      <c r="D41" s="22">
        <v>1</v>
      </c>
      <c r="E41" s="22"/>
      <c r="F41" s="22">
        <f t="shared" si="6"/>
        <v>0</v>
      </c>
      <c r="G41" s="22">
        <f t="shared" si="7"/>
        <v>0</v>
      </c>
      <c r="H41" s="29">
        <f t="shared" si="8"/>
        <v>0</v>
      </c>
    </row>
    <row r="42" spans="1:8" ht="25.5" x14ac:dyDescent="0.25">
      <c r="A42" s="4" t="s">
        <v>186</v>
      </c>
      <c r="B42" s="3" t="s">
        <v>328</v>
      </c>
      <c r="C42" s="4" t="s">
        <v>1</v>
      </c>
      <c r="D42" s="22">
        <v>1</v>
      </c>
      <c r="E42" s="22"/>
      <c r="F42" s="22">
        <f t="shared" si="6"/>
        <v>0</v>
      </c>
      <c r="G42" s="22">
        <f t="shared" si="7"/>
        <v>0</v>
      </c>
      <c r="H42" s="29">
        <f t="shared" si="8"/>
        <v>0</v>
      </c>
    </row>
    <row r="43" spans="1:8" x14ac:dyDescent="0.25">
      <c r="A43" s="4" t="s">
        <v>187</v>
      </c>
      <c r="B43" s="82" t="s">
        <v>188</v>
      </c>
      <c r="C43" s="4"/>
      <c r="D43" s="22">
        <v>1</v>
      </c>
      <c r="E43" s="22"/>
      <c r="F43" s="22">
        <f t="shared" si="6"/>
        <v>0</v>
      </c>
      <c r="G43" s="22">
        <f t="shared" si="7"/>
        <v>0</v>
      </c>
      <c r="H43" s="29">
        <f t="shared" si="8"/>
        <v>0</v>
      </c>
    </row>
    <row r="44" spans="1:8" x14ac:dyDescent="0.25">
      <c r="A44" s="4" t="s">
        <v>151</v>
      </c>
      <c r="B44" s="3" t="s">
        <v>189</v>
      </c>
      <c r="C44" s="4" t="s">
        <v>35</v>
      </c>
      <c r="D44" s="22">
        <v>1</v>
      </c>
      <c r="E44" s="22"/>
      <c r="F44" s="22">
        <f t="shared" si="6"/>
        <v>0</v>
      </c>
      <c r="G44" s="22">
        <f t="shared" si="7"/>
        <v>0</v>
      </c>
      <c r="H44" s="29">
        <f t="shared" si="8"/>
        <v>0</v>
      </c>
    </row>
    <row r="45" spans="1:8" x14ac:dyDescent="0.25">
      <c r="A45" s="4" t="s">
        <v>154</v>
      </c>
      <c r="B45" s="3" t="s">
        <v>190</v>
      </c>
      <c r="C45" s="4" t="s">
        <v>35</v>
      </c>
      <c r="D45" s="22">
        <v>1</v>
      </c>
      <c r="E45" s="22"/>
      <c r="F45" s="22">
        <f t="shared" si="6"/>
        <v>0</v>
      </c>
      <c r="G45" s="22">
        <f t="shared" si="7"/>
        <v>0</v>
      </c>
      <c r="H45" s="29">
        <f t="shared" si="8"/>
        <v>0</v>
      </c>
    </row>
    <row r="46" spans="1:8" x14ac:dyDescent="0.25">
      <c r="A46" s="4" t="s">
        <v>156</v>
      </c>
      <c r="B46" s="3" t="s">
        <v>191</v>
      </c>
      <c r="C46" s="4" t="s">
        <v>35</v>
      </c>
      <c r="D46" s="22">
        <v>1</v>
      </c>
      <c r="E46" s="22"/>
      <c r="F46" s="22">
        <f t="shared" si="6"/>
        <v>0</v>
      </c>
      <c r="G46" s="22">
        <f t="shared" si="7"/>
        <v>0</v>
      </c>
      <c r="H46" s="29">
        <f t="shared" si="8"/>
        <v>0</v>
      </c>
    </row>
    <row r="47" spans="1:8" x14ac:dyDescent="0.25">
      <c r="A47" s="4" t="s">
        <v>185</v>
      </c>
      <c r="B47" s="3" t="s">
        <v>192</v>
      </c>
      <c r="C47" s="4" t="s">
        <v>35</v>
      </c>
      <c r="D47" s="22">
        <v>1</v>
      </c>
      <c r="E47" s="22"/>
      <c r="F47" s="22">
        <f t="shared" si="6"/>
        <v>0</v>
      </c>
      <c r="G47" s="22">
        <f t="shared" si="7"/>
        <v>0</v>
      </c>
      <c r="H47" s="29">
        <f t="shared" si="8"/>
        <v>0</v>
      </c>
    </row>
    <row r="48" spans="1:8" x14ac:dyDescent="0.25">
      <c r="A48" s="4" t="s">
        <v>186</v>
      </c>
      <c r="B48" s="3" t="s">
        <v>193</v>
      </c>
      <c r="C48" s="4" t="s">
        <v>35</v>
      </c>
      <c r="D48" s="22">
        <v>1</v>
      </c>
      <c r="E48" s="22"/>
      <c r="F48" s="22">
        <f t="shared" si="6"/>
        <v>0</v>
      </c>
      <c r="G48" s="22">
        <f t="shared" si="7"/>
        <v>0</v>
      </c>
      <c r="H48" s="29">
        <f t="shared" si="8"/>
        <v>0</v>
      </c>
    </row>
    <row r="49" spans="1:8" x14ac:dyDescent="0.25">
      <c r="A49" s="4" t="s">
        <v>194</v>
      </c>
      <c r="B49" s="82" t="s">
        <v>195</v>
      </c>
      <c r="C49" s="4"/>
      <c r="D49" s="22">
        <v>1</v>
      </c>
      <c r="E49" s="22"/>
      <c r="F49" s="22">
        <f t="shared" si="6"/>
        <v>0</v>
      </c>
      <c r="G49" s="22">
        <f t="shared" si="7"/>
        <v>0</v>
      </c>
      <c r="H49" s="29">
        <f t="shared" si="8"/>
        <v>0</v>
      </c>
    </row>
    <row r="50" spans="1:8" x14ac:dyDescent="0.25">
      <c r="A50" s="4" t="s">
        <v>151</v>
      </c>
      <c r="B50" s="3" t="s">
        <v>196</v>
      </c>
      <c r="C50" s="4" t="s">
        <v>35</v>
      </c>
      <c r="D50" s="22">
        <v>1</v>
      </c>
      <c r="E50" s="22"/>
      <c r="F50" s="22">
        <f t="shared" si="6"/>
        <v>0</v>
      </c>
      <c r="G50" s="22">
        <f t="shared" si="7"/>
        <v>0</v>
      </c>
      <c r="H50" s="29">
        <f t="shared" si="8"/>
        <v>0</v>
      </c>
    </row>
    <row r="51" spans="1:8" x14ac:dyDescent="0.25">
      <c r="A51" s="4" t="s">
        <v>154</v>
      </c>
      <c r="B51" s="3" t="s">
        <v>192</v>
      </c>
      <c r="C51" s="4" t="s">
        <v>35</v>
      </c>
      <c r="D51" s="22">
        <v>1</v>
      </c>
      <c r="E51" s="22"/>
      <c r="F51" s="22">
        <f t="shared" si="6"/>
        <v>0</v>
      </c>
      <c r="G51" s="22">
        <f t="shared" si="7"/>
        <v>0</v>
      </c>
      <c r="H51" s="29">
        <f t="shared" si="8"/>
        <v>0</v>
      </c>
    </row>
    <row r="52" spans="1:8" x14ac:dyDescent="0.25">
      <c r="A52" s="4" t="s">
        <v>156</v>
      </c>
      <c r="B52" s="3" t="s">
        <v>193</v>
      </c>
      <c r="C52" s="4" t="s">
        <v>35</v>
      </c>
      <c r="D52" s="22">
        <v>1</v>
      </c>
      <c r="E52" s="22"/>
      <c r="F52" s="22">
        <f t="shared" si="6"/>
        <v>0</v>
      </c>
      <c r="G52" s="22">
        <f t="shared" si="7"/>
        <v>0</v>
      </c>
      <c r="H52" s="29">
        <f t="shared" si="8"/>
        <v>0</v>
      </c>
    </row>
    <row r="53" spans="1:8" x14ac:dyDescent="0.25">
      <c r="A53" s="4" t="s">
        <v>197</v>
      </c>
      <c r="B53" s="83" t="s">
        <v>198</v>
      </c>
      <c r="C53" s="4"/>
      <c r="D53" s="22">
        <v>1</v>
      </c>
      <c r="E53" s="22"/>
      <c r="F53" s="22">
        <f t="shared" si="6"/>
        <v>0</v>
      </c>
      <c r="G53" s="22">
        <f t="shared" si="7"/>
        <v>0</v>
      </c>
      <c r="H53" s="29">
        <f t="shared" si="8"/>
        <v>0</v>
      </c>
    </row>
    <row r="54" spans="1:8" x14ac:dyDescent="0.25">
      <c r="A54" s="4" t="s">
        <v>151</v>
      </c>
      <c r="B54" s="3" t="s">
        <v>191</v>
      </c>
      <c r="C54" s="4" t="s">
        <v>35</v>
      </c>
      <c r="D54" s="22">
        <v>1</v>
      </c>
      <c r="E54" s="22"/>
      <c r="F54" s="22">
        <f t="shared" si="6"/>
        <v>0</v>
      </c>
      <c r="G54" s="22">
        <f t="shared" si="7"/>
        <v>0</v>
      </c>
      <c r="H54" s="29">
        <f t="shared" si="8"/>
        <v>0</v>
      </c>
    </row>
    <row r="55" spans="1:8" ht="15.75" x14ac:dyDescent="0.25">
      <c r="A55" s="144"/>
      <c r="B55" s="144"/>
      <c r="C55" s="145" t="s">
        <v>199</v>
      </c>
      <c r="D55" s="146"/>
      <c r="E55" s="146"/>
      <c r="F55" s="146"/>
      <c r="G55" s="147"/>
      <c r="H55" s="43">
        <f>SUM(H36:H54)</f>
        <v>0</v>
      </c>
    </row>
    <row r="56" spans="1:8" ht="73.150000000000006" customHeight="1" x14ac:dyDescent="0.25">
      <c r="A56" s="38" t="s">
        <v>200</v>
      </c>
      <c r="B56" s="39" t="s">
        <v>201</v>
      </c>
      <c r="C56" s="36" t="s">
        <v>26</v>
      </c>
      <c r="D56" s="37" t="s">
        <v>0</v>
      </c>
      <c r="E56" s="37" t="s">
        <v>22</v>
      </c>
      <c r="F56" s="33" t="s">
        <v>19</v>
      </c>
      <c r="G56" s="37" t="s">
        <v>23</v>
      </c>
      <c r="H56" s="42" t="s">
        <v>208</v>
      </c>
    </row>
    <row r="57" spans="1:8" ht="38.25" x14ac:dyDescent="0.25">
      <c r="A57" s="4" t="s">
        <v>202</v>
      </c>
      <c r="B57" s="3" t="s">
        <v>329</v>
      </c>
      <c r="C57" s="4" t="s">
        <v>35</v>
      </c>
      <c r="D57" s="22">
        <v>1</v>
      </c>
      <c r="E57" s="22"/>
      <c r="F57" s="22">
        <f>E57*0.18</f>
        <v>0</v>
      </c>
      <c r="G57" s="22">
        <f>E57+F57</f>
        <v>0</v>
      </c>
      <c r="H57" s="29">
        <f>D57*G57</f>
        <v>0</v>
      </c>
    </row>
    <row r="58" spans="1:8" ht="38.25" x14ac:dyDescent="0.25">
      <c r="A58" s="4" t="s">
        <v>203</v>
      </c>
      <c r="B58" s="3" t="s">
        <v>330</v>
      </c>
      <c r="C58" s="4" t="s">
        <v>35</v>
      </c>
      <c r="D58" s="22">
        <v>1</v>
      </c>
      <c r="E58" s="22"/>
      <c r="F58" s="22">
        <f t="shared" ref="F58:F61" si="9">E58*0.18</f>
        <v>0</v>
      </c>
      <c r="G58" s="22">
        <f t="shared" ref="G58:G61" si="10">E58+F58</f>
        <v>0</v>
      </c>
      <c r="H58" s="29">
        <f t="shared" ref="H58:H61" si="11">D58*G58</f>
        <v>0</v>
      </c>
    </row>
    <row r="59" spans="1:8" ht="38.25" x14ac:dyDescent="0.25">
      <c r="A59" s="4" t="s">
        <v>204</v>
      </c>
      <c r="B59" s="3" t="s">
        <v>331</v>
      </c>
      <c r="C59" s="4" t="s">
        <v>35</v>
      </c>
      <c r="D59" s="22">
        <v>1</v>
      </c>
      <c r="E59" s="22"/>
      <c r="F59" s="22">
        <f t="shared" si="9"/>
        <v>0</v>
      </c>
      <c r="G59" s="22">
        <f t="shared" si="10"/>
        <v>0</v>
      </c>
      <c r="H59" s="29">
        <f t="shared" si="11"/>
        <v>0</v>
      </c>
    </row>
    <row r="60" spans="1:8" ht="25.5" x14ac:dyDescent="0.25">
      <c r="A60" s="4"/>
      <c r="B60" s="3" t="s">
        <v>332</v>
      </c>
      <c r="C60" s="4" t="s">
        <v>35</v>
      </c>
      <c r="D60" s="22">
        <v>1</v>
      </c>
      <c r="E60" s="22"/>
      <c r="F60" s="22"/>
      <c r="G60" s="22"/>
      <c r="H60" s="29"/>
    </row>
    <row r="61" spans="1:8" ht="51" x14ac:dyDescent="0.25">
      <c r="A61" s="4" t="s">
        <v>205</v>
      </c>
      <c r="B61" s="3" t="s">
        <v>333</v>
      </c>
      <c r="C61" s="4" t="s">
        <v>35</v>
      </c>
      <c r="D61" s="22">
        <v>1</v>
      </c>
      <c r="E61" s="22"/>
      <c r="F61" s="22">
        <f t="shared" si="9"/>
        <v>0</v>
      </c>
      <c r="G61" s="22">
        <f t="shared" si="10"/>
        <v>0</v>
      </c>
      <c r="H61" s="29">
        <f t="shared" si="11"/>
        <v>0</v>
      </c>
    </row>
    <row r="62" spans="1:8" ht="15.75" x14ac:dyDescent="0.25">
      <c r="A62" s="144"/>
      <c r="B62" s="144"/>
      <c r="C62" s="145" t="s">
        <v>206</v>
      </c>
      <c r="D62" s="146"/>
      <c r="E62" s="146"/>
      <c r="F62" s="146"/>
      <c r="G62" s="147"/>
      <c r="H62" s="43">
        <f>SUM(H57:H61)</f>
        <v>0</v>
      </c>
    </row>
    <row r="63" spans="1:8" ht="15.75" x14ac:dyDescent="0.25">
      <c r="A63" s="50"/>
      <c r="B63" s="50"/>
      <c r="C63" s="84"/>
      <c r="D63" s="84"/>
      <c r="E63" s="84"/>
      <c r="F63" s="84"/>
      <c r="G63" s="84"/>
      <c r="H63" s="85"/>
    </row>
    <row r="64" spans="1:8" x14ac:dyDescent="0.25">
      <c r="A64" s="14"/>
      <c r="B64" s="15"/>
      <c r="C64" s="16"/>
      <c r="D64" s="19"/>
      <c r="E64" s="19"/>
      <c r="F64" s="19"/>
      <c r="G64" s="19"/>
      <c r="H64" s="28"/>
    </row>
    <row r="65" spans="1:8" ht="15.75" x14ac:dyDescent="0.25">
      <c r="A65" s="34" t="s">
        <v>16</v>
      </c>
      <c r="B65" s="180" t="s">
        <v>17</v>
      </c>
      <c r="C65" s="181"/>
      <c r="D65" s="181"/>
      <c r="E65" s="181"/>
      <c r="F65" s="181"/>
      <c r="G65" s="181"/>
      <c r="H65" s="79"/>
    </row>
    <row r="66" spans="1:8" x14ac:dyDescent="0.25">
      <c r="A66" s="86" t="s">
        <v>146</v>
      </c>
      <c r="B66" s="171" t="str">
        <f>B4</f>
        <v xml:space="preserve">UJËSJELLËSI </v>
      </c>
      <c r="C66" s="172"/>
      <c r="D66" s="172"/>
      <c r="E66" s="172"/>
      <c r="F66" s="172"/>
      <c r="G66" s="173"/>
      <c r="H66" s="46">
        <f>H22</f>
        <v>0</v>
      </c>
    </row>
    <row r="67" spans="1:8" x14ac:dyDescent="0.25">
      <c r="A67" s="86" t="s">
        <v>168</v>
      </c>
      <c r="B67" s="171" t="str">
        <f>B24</f>
        <v>HIDRANTËT E JASHTËM DHE TË BRENDSHËM</v>
      </c>
      <c r="C67" s="172"/>
      <c r="D67" s="172"/>
      <c r="E67" s="172"/>
      <c r="F67" s="172"/>
      <c r="G67" s="173"/>
      <c r="H67" s="46">
        <f>H33</f>
        <v>0</v>
      </c>
    </row>
    <row r="68" spans="1:8" x14ac:dyDescent="0.25">
      <c r="A68" s="86" t="s">
        <v>180</v>
      </c>
      <c r="B68" s="171" t="str">
        <f>B35</f>
        <v>KANALIZIMI</v>
      </c>
      <c r="C68" s="172"/>
      <c r="D68" s="172"/>
      <c r="E68" s="172"/>
      <c r="F68" s="172"/>
      <c r="G68" s="173"/>
      <c r="H68" s="46">
        <f>H55</f>
        <v>0</v>
      </c>
    </row>
    <row r="69" spans="1:8" x14ac:dyDescent="0.25">
      <c r="A69" s="86" t="s">
        <v>200</v>
      </c>
      <c r="B69" s="171" t="str">
        <f>B56</f>
        <v>ELEMENTET E SANITARISË</v>
      </c>
      <c r="C69" s="172"/>
      <c r="D69" s="172"/>
      <c r="E69" s="172"/>
      <c r="F69" s="172"/>
      <c r="G69" s="173"/>
      <c r="H69" s="46">
        <f>H62</f>
        <v>0</v>
      </c>
    </row>
    <row r="70" spans="1:8" ht="16.5" thickBot="1" x14ac:dyDescent="0.3">
      <c r="A70" s="11" t="s">
        <v>16</v>
      </c>
      <c r="B70" s="177" t="s">
        <v>207</v>
      </c>
      <c r="C70" s="178"/>
      <c r="D70" s="178"/>
      <c r="E70" s="178"/>
      <c r="F70" s="178"/>
      <c r="G70" s="179"/>
      <c r="H70" s="87">
        <f>SUM(H66:H69)</f>
        <v>0</v>
      </c>
    </row>
  </sheetData>
  <mergeCells count="17">
    <mergeCell ref="B69:G69"/>
    <mergeCell ref="B70:G70"/>
    <mergeCell ref="A62:B62"/>
    <mergeCell ref="C62:G62"/>
    <mergeCell ref="B65:G65"/>
    <mergeCell ref="B66:G66"/>
    <mergeCell ref="B67:G67"/>
    <mergeCell ref="B68:G68"/>
    <mergeCell ref="A55:B55"/>
    <mergeCell ref="C55:G55"/>
    <mergeCell ref="B1:H1"/>
    <mergeCell ref="A22:B22"/>
    <mergeCell ref="C22:G22"/>
    <mergeCell ref="A33:B33"/>
    <mergeCell ref="C33:G33"/>
    <mergeCell ref="A2:H2"/>
    <mergeCell ref="A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zoomScale="70" zoomScaleNormal="70" workbookViewId="0">
      <selection activeCell="G10" sqref="G10"/>
    </sheetView>
  </sheetViews>
  <sheetFormatPr defaultRowHeight="15" x14ac:dyDescent="0.25"/>
  <cols>
    <col min="1" max="1" width="3.28515625" customWidth="1"/>
    <col min="2" max="2" width="39.5703125" customWidth="1"/>
    <col min="5" max="5" width="6.7109375" customWidth="1"/>
    <col min="6" max="6" width="6" customWidth="1"/>
    <col min="7" max="7" width="6.5703125" customWidth="1"/>
  </cols>
  <sheetData>
    <row r="1" spans="1:8" ht="16.5" thickBot="1" x14ac:dyDescent="0.3">
      <c r="A1" s="143" t="s">
        <v>14</v>
      </c>
      <c r="B1" s="165" t="s">
        <v>210</v>
      </c>
      <c r="C1" s="166"/>
      <c r="D1" s="166"/>
      <c r="E1" s="166"/>
      <c r="F1" s="166"/>
      <c r="G1" s="166"/>
      <c r="H1" s="167"/>
    </row>
    <row r="2" spans="1:8" ht="16.5" thickBot="1" x14ac:dyDescent="0.3">
      <c r="A2" s="168" t="s">
        <v>352</v>
      </c>
      <c r="B2" s="169"/>
      <c r="C2" s="169"/>
      <c r="D2" s="169"/>
      <c r="E2" s="169"/>
      <c r="F2" s="169"/>
      <c r="G2" s="169"/>
      <c r="H2" s="169"/>
    </row>
    <row r="3" spans="1:8" ht="51.6" customHeight="1" thickBot="1" x14ac:dyDescent="0.3">
      <c r="A3" s="165" t="s">
        <v>350</v>
      </c>
      <c r="B3" s="166"/>
      <c r="C3" s="166"/>
      <c r="D3" s="166"/>
      <c r="E3" s="166"/>
      <c r="F3" s="166"/>
      <c r="G3" s="166"/>
      <c r="H3" s="167"/>
    </row>
    <row r="4" spans="1:8" ht="110.25" x14ac:dyDescent="0.25">
      <c r="A4" s="131" t="s">
        <v>211</v>
      </c>
      <c r="B4" s="132" t="s">
        <v>212</v>
      </c>
      <c r="C4" s="140" t="s">
        <v>26</v>
      </c>
      <c r="D4" s="141" t="s">
        <v>0</v>
      </c>
      <c r="E4" s="141" t="s">
        <v>22</v>
      </c>
      <c r="F4" s="135" t="s">
        <v>19</v>
      </c>
      <c r="G4" s="141" t="s">
        <v>23</v>
      </c>
      <c r="H4" s="142" t="s">
        <v>20</v>
      </c>
    </row>
    <row r="5" spans="1:8" ht="25.5" x14ac:dyDescent="0.25">
      <c r="A5" s="182" t="s">
        <v>213</v>
      </c>
      <c r="B5" s="91" t="s">
        <v>334</v>
      </c>
      <c r="C5" s="92"/>
      <c r="D5" s="93"/>
      <c r="E5" s="88"/>
      <c r="F5" s="89">
        <f t="shared" ref="F5:F26" si="0">E5*0.18</f>
        <v>0</v>
      </c>
      <c r="G5" s="89">
        <f t="shared" ref="G5:G26" si="1">E5+F5</f>
        <v>0</v>
      </c>
      <c r="H5" s="89">
        <f t="shared" ref="H5:H26" si="2">D5*G5</f>
        <v>0</v>
      </c>
    </row>
    <row r="6" spans="1:8" x14ac:dyDescent="0.25">
      <c r="A6" s="183"/>
      <c r="B6" s="94" t="s">
        <v>214</v>
      </c>
      <c r="C6" s="90" t="s">
        <v>137</v>
      </c>
      <c r="D6" s="95">
        <v>1</v>
      </c>
      <c r="E6" s="96"/>
      <c r="F6" s="89">
        <f t="shared" si="0"/>
        <v>0</v>
      </c>
      <c r="G6" s="89">
        <f t="shared" si="1"/>
        <v>0</v>
      </c>
      <c r="H6" s="89">
        <f t="shared" si="2"/>
        <v>0</v>
      </c>
    </row>
    <row r="7" spans="1:8" x14ac:dyDescent="0.25">
      <c r="A7" s="182" t="s">
        <v>215</v>
      </c>
      <c r="B7" s="97" t="s">
        <v>216</v>
      </c>
      <c r="C7" s="92"/>
      <c r="D7" s="93"/>
      <c r="E7" s="88"/>
      <c r="F7" s="89">
        <f t="shared" si="0"/>
        <v>0</v>
      </c>
      <c r="G7" s="89">
        <f t="shared" si="1"/>
        <v>0</v>
      </c>
      <c r="H7" s="89">
        <f t="shared" si="2"/>
        <v>0</v>
      </c>
    </row>
    <row r="8" spans="1:8" x14ac:dyDescent="0.25">
      <c r="A8" s="184"/>
      <c r="B8" s="98" t="s">
        <v>217</v>
      </c>
      <c r="C8" s="90" t="s">
        <v>137</v>
      </c>
      <c r="D8" s="100">
        <v>1</v>
      </c>
      <c r="E8" s="101"/>
      <c r="F8" s="89">
        <f t="shared" si="0"/>
        <v>0</v>
      </c>
      <c r="G8" s="89">
        <f t="shared" si="1"/>
        <v>0</v>
      </c>
      <c r="H8" s="89">
        <f t="shared" si="2"/>
        <v>0</v>
      </c>
    </row>
    <row r="9" spans="1:8" x14ac:dyDescent="0.25">
      <c r="A9" s="184"/>
      <c r="B9" s="98" t="s">
        <v>219</v>
      </c>
      <c r="C9" s="90" t="s">
        <v>137</v>
      </c>
      <c r="D9" s="100">
        <v>1</v>
      </c>
      <c r="E9" s="101"/>
      <c r="F9" s="89">
        <f t="shared" si="0"/>
        <v>0</v>
      </c>
      <c r="G9" s="89">
        <f t="shared" si="1"/>
        <v>0</v>
      </c>
      <c r="H9" s="89">
        <f t="shared" si="2"/>
        <v>0</v>
      </c>
    </row>
    <row r="10" spans="1:8" x14ac:dyDescent="0.25">
      <c r="A10" s="184"/>
      <c r="B10" s="98" t="s">
        <v>220</v>
      </c>
      <c r="C10" s="90" t="s">
        <v>137</v>
      </c>
      <c r="D10" s="100">
        <v>1</v>
      </c>
      <c r="E10" s="101"/>
      <c r="F10" s="89">
        <f t="shared" si="0"/>
        <v>0</v>
      </c>
      <c r="G10" s="89">
        <f t="shared" si="1"/>
        <v>0</v>
      </c>
      <c r="H10" s="89">
        <f t="shared" si="2"/>
        <v>0</v>
      </c>
    </row>
    <row r="11" spans="1:8" x14ac:dyDescent="0.25">
      <c r="A11" s="183"/>
      <c r="B11" s="98" t="s">
        <v>221</v>
      </c>
      <c r="C11" s="90" t="s">
        <v>137</v>
      </c>
      <c r="D11" s="100">
        <v>1</v>
      </c>
      <c r="E11" s="101"/>
      <c r="F11" s="89">
        <f t="shared" si="0"/>
        <v>0</v>
      </c>
      <c r="G11" s="89">
        <f t="shared" si="1"/>
        <v>0</v>
      </c>
      <c r="H11" s="89">
        <f t="shared" si="2"/>
        <v>0</v>
      </c>
    </row>
    <row r="12" spans="1:8" ht="25.5" x14ac:dyDescent="0.25">
      <c r="A12" s="99" t="s">
        <v>222</v>
      </c>
      <c r="B12" s="102" t="s">
        <v>223</v>
      </c>
      <c r="C12" s="99" t="s">
        <v>9</v>
      </c>
      <c r="D12" s="100">
        <v>1</v>
      </c>
      <c r="E12" s="101"/>
      <c r="F12" s="89">
        <f t="shared" si="0"/>
        <v>0</v>
      </c>
      <c r="G12" s="89">
        <f t="shared" si="1"/>
        <v>0</v>
      </c>
      <c r="H12" s="89">
        <f t="shared" si="2"/>
        <v>0</v>
      </c>
    </row>
    <row r="13" spans="1:8" ht="25.5" x14ac:dyDescent="0.25">
      <c r="A13" s="99" t="s">
        <v>224</v>
      </c>
      <c r="B13" s="102" t="s">
        <v>225</v>
      </c>
      <c r="C13" s="99" t="s">
        <v>8</v>
      </c>
      <c r="D13" s="100">
        <v>1</v>
      </c>
      <c r="E13" s="101"/>
      <c r="F13" s="89">
        <f t="shared" si="0"/>
        <v>0</v>
      </c>
      <c r="G13" s="89">
        <f t="shared" si="1"/>
        <v>0</v>
      </c>
      <c r="H13" s="89">
        <f t="shared" si="2"/>
        <v>0</v>
      </c>
    </row>
    <row r="14" spans="1:8" x14ac:dyDescent="0.25">
      <c r="A14" s="99" t="s">
        <v>226</v>
      </c>
      <c r="B14" s="102" t="s">
        <v>227</v>
      </c>
      <c r="C14" s="99" t="s">
        <v>35</v>
      </c>
      <c r="D14" s="100">
        <v>1</v>
      </c>
      <c r="E14" s="101"/>
      <c r="F14" s="89">
        <f t="shared" si="0"/>
        <v>0</v>
      </c>
      <c r="G14" s="89">
        <f t="shared" si="1"/>
        <v>0</v>
      </c>
      <c r="H14" s="89">
        <f t="shared" si="2"/>
        <v>0</v>
      </c>
    </row>
    <row r="15" spans="1:8" ht="24" customHeight="1" x14ac:dyDescent="0.25">
      <c r="A15" s="182" t="s">
        <v>228</v>
      </c>
      <c r="B15" s="103" t="s">
        <v>229</v>
      </c>
      <c r="C15" s="104"/>
      <c r="D15" s="105"/>
      <c r="E15" s="106"/>
      <c r="F15" s="89">
        <f t="shared" si="0"/>
        <v>0</v>
      </c>
      <c r="G15" s="89">
        <f t="shared" si="1"/>
        <v>0</v>
      </c>
      <c r="H15" s="89">
        <f t="shared" si="2"/>
        <v>0</v>
      </c>
    </row>
    <row r="16" spans="1:8" x14ac:dyDescent="0.25">
      <c r="A16" s="184"/>
      <c r="B16" s="107" t="s">
        <v>230</v>
      </c>
      <c r="C16" s="90" t="s">
        <v>137</v>
      </c>
      <c r="D16" s="100">
        <v>1</v>
      </c>
      <c r="E16" s="101"/>
      <c r="F16" s="89">
        <f t="shared" si="0"/>
        <v>0</v>
      </c>
      <c r="G16" s="89">
        <f t="shared" si="1"/>
        <v>0</v>
      </c>
      <c r="H16" s="89">
        <f t="shared" si="2"/>
        <v>0</v>
      </c>
    </row>
    <row r="17" spans="1:8" x14ac:dyDescent="0.25">
      <c r="A17" s="184"/>
      <c r="B17" s="107" t="s">
        <v>231</v>
      </c>
      <c r="C17" s="90" t="s">
        <v>137</v>
      </c>
      <c r="D17" s="100">
        <v>1</v>
      </c>
      <c r="E17" s="101"/>
      <c r="F17" s="89">
        <f t="shared" si="0"/>
        <v>0</v>
      </c>
      <c r="G17" s="89">
        <f t="shared" si="1"/>
        <v>0</v>
      </c>
      <c r="H17" s="89">
        <f t="shared" si="2"/>
        <v>0</v>
      </c>
    </row>
    <row r="18" spans="1:8" x14ac:dyDescent="0.25">
      <c r="A18" s="184"/>
      <c r="B18" s="107" t="s">
        <v>232</v>
      </c>
      <c r="C18" s="90" t="s">
        <v>137</v>
      </c>
      <c r="D18" s="100">
        <v>1</v>
      </c>
      <c r="E18" s="101"/>
      <c r="F18" s="89">
        <f t="shared" si="0"/>
        <v>0</v>
      </c>
      <c r="G18" s="89">
        <f t="shared" si="1"/>
        <v>0</v>
      </c>
      <c r="H18" s="89">
        <f t="shared" si="2"/>
        <v>0</v>
      </c>
    </row>
    <row r="19" spans="1:8" x14ac:dyDescent="0.25">
      <c r="A19" s="183"/>
      <c r="B19" s="107" t="s">
        <v>233</v>
      </c>
      <c r="C19" s="90" t="s">
        <v>137</v>
      </c>
      <c r="D19" s="100">
        <v>1</v>
      </c>
      <c r="E19" s="101"/>
      <c r="F19" s="89">
        <f t="shared" si="0"/>
        <v>0</v>
      </c>
      <c r="G19" s="89">
        <f t="shared" si="1"/>
        <v>0</v>
      </c>
      <c r="H19" s="89">
        <f t="shared" si="2"/>
        <v>0</v>
      </c>
    </row>
    <row r="20" spans="1:8" ht="38.25" x14ac:dyDescent="0.25">
      <c r="A20" s="185" t="s">
        <v>234</v>
      </c>
      <c r="B20" s="103" t="s">
        <v>335</v>
      </c>
      <c r="C20" s="92"/>
      <c r="D20" s="93"/>
      <c r="E20" s="88"/>
      <c r="F20" s="89">
        <f t="shared" si="0"/>
        <v>0</v>
      </c>
      <c r="G20" s="89">
        <f t="shared" si="1"/>
        <v>0</v>
      </c>
      <c r="H20" s="89">
        <f t="shared" si="2"/>
        <v>0</v>
      </c>
    </row>
    <row r="21" spans="1:8" x14ac:dyDescent="0.25">
      <c r="A21" s="185"/>
      <c r="B21" s="99" t="s">
        <v>235</v>
      </c>
      <c r="C21" s="90" t="s">
        <v>35</v>
      </c>
      <c r="D21" s="100">
        <v>1</v>
      </c>
      <c r="E21" s="101"/>
      <c r="F21" s="89">
        <f t="shared" si="0"/>
        <v>0</v>
      </c>
      <c r="G21" s="89">
        <f t="shared" si="1"/>
        <v>0</v>
      </c>
      <c r="H21" s="89">
        <f t="shared" si="2"/>
        <v>0</v>
      </c>
    </row>
    <row r="22" spans="1:8" x14ac:dyDescent="0.25">
      <c r="A22" s="186"/>
      <c r="B22" s="99" t="s">
        <v>236</v>
      </c>
      <c r="C22" s="90" t="s">
        <v>35</v>
      </c>
      <c r="D22" s="100">
        <v>1</v>
      </c>
      <c r="E22" s="101"/>
      <c r="F22" s="89">
        <f t="shared" si="0"/>
        <v>0</v>
      </c>
      <c r="G22" s="89">
        <f t="shared" si="1"/>
        <v>0</v>
      </c>
      <c r="H22" s="89">
        <f t="shared" si="2"/>
        <v>0</v>
      </c>
    </row>
    <row r="23" spans="1:8" ht="86.45" customHeight="1" x14ac:dyDescent="0.25">
      <c r="A23" s="182" t="s">
        <v>237</v>
      </c>
      <c r="B23" s="187" t="s">
        <v>336</v>
      </c>
      <c r="C23" s="188"/>
      <c r="D23" s="188"/>
      <c r="E23" s="189"/>
      <c r="F23" s="89">
        <f t="shared" si="0"/>
        <v>0</v>
      </c>
      <c r="G23" s="89">
        <f t="shared" si="1"/>
        <v>0</v>
      </c>
      <c r="H23" s="89">
        <f t="shared" si="2"/>
        <v>0</v>
      </c>
    </row>
    <row r="24" spans="1:8" x14ac:dyDescent="0.25">
      <c r="A24" s="184"/>
      <c r="B24" s="99" t="s">
        <v>238</v>
      </c>
      <c r="C24" s="99" t="s">
        <v>218</v>
      </c>
      <c r="D24" s="100">
        <v>1</v>
      </c>
      <c r="E24" s="101"/>
      <c r="F24" s="89">
        <f t="shared" si="0"/>
        <v>0</v>
      </c>
      <c r="G24" s="89">
        <f t="shared" si="1"/>
        <v>0</v>
      </c>
      <c r="H24" s="89">
        <f t="shared" si="2"/>
        <v>0</v>
      </c>
    </row>
    <row r="25" spans="1:8" x14ac:dyDescent="0.25">
      <c r="A25" s="184"/>
      <c r="B25" s="99" t="s">
        <v>239</v>
      </c>
      <c r="C25" s="99" t="s">
        <v>218</v>
      </c>
      <c r="D25" s="100">
        <v>1</v>
      </c>
      <c r="E25" s="101"/>
      <c r="F25" s="89">
        <f t="shared" si="0"/>
        <v>0</v>
      </c>
      <c r="G25" s="89">
        <f t="shared" si="1"/>
        <v>0</v>
      </c>
      <c r="H25" s="89">
        <f t="shared" si="2"/>
        <v>0</v>
      </c>
    </row>
    <row r="26" spans="1:8" x14ac:dyDescent="0.25">
      <c r="A26" s="184"/>
      <c r="B26" s="99" t="s">
        <v>240</v>
      </c>
      <c r="C26" s="99" t="s">
        <v>218</v>
      </c>
      <c r="D26" s="100">
        <v>1</v>
      </c>
      <c r="E26" s="101"/>
      <c r="F26" s="89">
        <f t="shared" si="0"/>
        <v>0</v>
      </c>
      <c r="G26" s="89">
        <f t="shared" si="1"/>
        <v>0</v>
      </c>
      <c r="H26" s="89">
        <f t="shared" si="2"/>
        <v>0</v>
      </c>
    </row>
    <row r="27" spans="1:8" ht="15.75" x14ac:dyDescent="0.25">
      <c r="A27" s="144"/>
      <c r="B27" s="144"/>
      <c r="C27" s="145" t="s">
        <v>241</v>
      </c>
      <c r="D27" s="146"/>
      <c r="E27" s="146"/>
      <c r="F27" s="146"/>
      <c r="G27" s="147"/>
      <c r="H27" s="44">
        <f>SUM(H5:H26)</f>
        <v>0</v>
      </c>
    </row>
    <row r="28" spans="1:8" x14ac:dyDescent="0.25">
      <c r="A28" s="14"/>
      <c r="B28" s="15"/>
      <c r="C28" s="16"/>
      <c r="D28" s="19"/>
      <c r="E28" s="19"/>
      <c r="F28" s="19"/>
      <c r="G28" s="19"/>
      <c r="H28" s="28"/>
    </row>
    <row r="29" spans="1:8" ht="105" x14ac:dyDescent="0.25">
      <c r="A29" s="38" t="s">
        <v>242</v>
      </c>
      <c r="B29" s="39" t="s">
        <v>243</v>
      </c>
      <c r="C29" s="36" t="s">
        <v>26</v>
      </c>
      <c r="D29" s="37" t="s">
        <v>0</v>
      </c>
      <c r="E29" s="37" t="s">
        <v>22</v>
      </c>
      <c r="F29" s="33" t="s">
        <v>19</v>
      </c>
      <c r="G29" s="37" t="s">
        <v>23</v>
      </c>
      <c r="H29" s="42" t="s">
        <v>20</v>
      </c>
    </row>
    <row r="30" spans="1:8" ht="51" x14ac:dyDescent="0.25">
      <c r="A30" s="108" t="s">
        <v>244</v>
      </c>
      <c r="B30" s="109" t="s">
        <v>337</v>
      </c>
      <c r="C30" s="108" t="s">
        <v>35</v>
      </c>
      <c r="D30" s="75">
        <v>1</v>
      </c>
      <c r="E30" s="75"/>
      <c r="F30" s="75">
        <f>E30*0.18</f>
        <v>0</v>
      </c>
      <c r="G30" s="75">
        <f>E30+F30</f>
        <v>0</v>
      </c>
      <c r="H30" s="75">
        <f>D30*G30</f>
        <v>0</v>
      </c>
    </row>
    <row r="31" spans="1:8" ht="25.5" x14ac:dyDescent="0.25">
      <c r="A31" s="190" t="s">
        <v>245</v>
      </c>
      <c r="B31" s="110" t="s">
        <v>338</v>
      </c>
      <c r="C31" s="108" t="s">
        <v>35</v>
      </c>
      <c r="D31" s="111"/>
      <c r="E31" s="112"/>
      <c r="F31" s="75">
        <f t="shared" ref="F31:F51" si="3">E31*0.18</f>
        <v>0</v>
      </c>
      <c r="G31" s="75">
        <f t="shared" ref="G31:G51" si="4">E31+F31</f>
        <v>0</v>
      </c>
      <c r="H31" s="75">
        <f t="shared" ref="H31:H51" si="5">D31*G31</f>
        <v>0</v>
      </c>
    </row>
    <row r="32" spans="1:8" x14ac:dyDescent="0.25">
      <c r="A32" s="190"/>
      <c r="B32" s="113" t="s">
        <v>246</v>
      </c>
      <c r="C32" s="108" t="s">
        <v>35</v>
      </c>
      <c r="D32" s="111">
        <v>1</v>
      </c>
      <c r="E32" s="112"/>
      <c r="F32" s="75">
        <f t="shared" si="3"/>
        <v>0</v>
      </c>
      <c r="G32" s="75">
        <f t="shared" si="4"/>
        <v>0</v>
      </c>
      <c r="H32" s="75">
        <f t="shared" si="5"/>
        <v>0</v>
      </c>
    </row>
    <row r="33" spans="1:8" x14ac:dyDescent="0.25">
      <c r="A33" s="190"/>
      <c r="B33" s="113" t="s">
        <v>247</v>
      </c>
      <c r="C33" s="108" t="s">
        <v>35</v>
      </c>
      <c r="D33" s="111">
        <v>1</v>
      </c>
      <c r="E33" s="112"/>
      <c r="F33" s="75">
        <f t="shared" si="3"/>
        <v>0</v>
      </c>
      <c r="G33" s="75">
        <f t="shared" si="4"/>
        <v>0</v>
      </c>
      <c r="H33" s="75">
        <f t="shared" si="5"/>
        <v>0</v>
      </c>
    </row>
    <row r="34" spans="1:8" ht="38.25" x14ac:dyDescent="0.25">
      <c r="A34" s="108" t="s">
        <v>248</v>
      </c>
      <c r="B34" s="109" t="s">
        <v>339</v>
      </c>
      <c r="C34" s="108" t="s">
        <v>249</v>
      </c>
      <c r="D34" s="111">
        <v>1</v>
      </c>
      <c r="E34" s="112"/>
      <c r="F34" s="75">
        <f t="shared" si="3"/>
        <v>0</v>
      </c>
      <c r="G34" s="75">
        <f t="shared" si="4"/>
        <v>0</v>
      </c>
      <c r="H34" s="75">
        <f t="shared" si="5"/>
        <v>0</v>
      </c>
    </row>
    <row r="35" spans="1:8" ht="25.5" x14ac:dyDescent="0.25">
      <c r="A35" s="108" t="s">
        <v>250</v>
      </c>
      <c r="B35" s="110" t="s">
        <v>340</v>
      </c>
      <c r="C35" s="108" t="s">
        <v>35</v>
      </c>
      <c r="D35" s="111">
        <v>1</v>
      </c>
      <c r="E35" s="112"/>
      <c r="F35" s="75">
        <f t="shared" si="3"/>
        <v>0</v>
      </c>
      <c r="G35" s="75">
        <f t="shared" si="4"/>
        <v>0</v>
      </c>
      <c r="H35" s="75">
        <f t="shared" si="5"/>
        <v>0</v>
      </c>
    </row>
    <row r="36" spans="1:8" x14ac:dyDescent="0.25">
      <c r="A36" s="190" t="s">
        <v>252</v>
      </c>
      <c r="B36" s="109" t="s">
        <v>253</v>
      </c>
      <c r="C36" s="108"/>
      <c r="D36" s="111"/>
      <c r="E36" s="112"/>
      <c r="F36" s="75">
        <f t="shared" si="3"/>
        <v>0</v>
      </c>
      <c r="G36" s="75">
        <f t="shared" si="4"/>
        <v>0</v>
      </c>
      <c r="H36" s="75">
        <f t="shared" si="5"/>
        <v>0</v>
      </c>
    </row>
    <row r="37" spans="1:8" x14ac:dyDescent="0.25">
      <c r="A37" s="190"/>
      <c r="B37" s="109" t="s">
        <v>254</v>
      </c>
      <c r="C37" s="108" t="s">
        <v>35</v>
      </c>
      <c r="D37" s="75">
        <v>1</v>
      </c>
      <c r="E37" s="114"/>
      <c r="F37" s="75">
        <f t="shared" si="3"/>
        <v>0</v>
      </c>
      <c r="G37" s="75">
        <f t="shared" si="4"/>
        <v>0</v>
      </c>
      <c r="H37" s="75">
        <f t="shared" si="5"/>
        <v>0</v>
      </c>
    </row>
    <row r="38" spans="1:8" x14ac:dyDescent="0.25">
      <c r="A38" s="190"/>
      <c r="B38" s="109" t="s">
        <v>251</v>
      </c>
      <c r="C38" s="108" t="s">
        <v>35</v>
      </c>
      <c r="D38" s="75">
        <v>1</v>
      </c>
      <c r="E38" s="114"/>
      <c r="F38" s="75">
        <f t="shared" si="3"/>
        <v>0</v>
      </c>
      <c r="G38" s="75">
        <f t="shared" si="4"/>
        <v>0</v>
      </c>
      <c r="H38" s="75">
        <f t="shared" si="5"/>
        <v>0</v>
      </c>
    </row>
    <row r="39" spans="1:8" ht="30" customHeight="1" x14ac:dyDescent="0.25">
      <c r="A39" s="190"/>
      <c r="B39" s="110" t="s">
        <v>341</v>
      </c>
      <c r="C39" s="108" t="s">
        <v>35</v>
      </c>
      <c r="D39" s="75">
        <v>1</v>
      </c>
      <c r="E39" s="114"/>
      <c r="F39" s="75">
        <f t="shared" si="3"/>
        <v>0</v>
      </c>
      <c r="G39" s="75">
        <f t="shared" si="4"/>
        <v>0</v>
      </c>
      <c r="H39" s="75">
        <f t="shared" si="5"/>
        <v>0</v>
      </c>
    </row>
    <row r="40" spans="1:8" ht="36" customHeight="1" x14ac:dyDescent="0.25">
      <c r="A40" s="108" t="s">
        <v>255</v>
      </c>
      <c r="B40" s="109" t="s">
        <v>342</v>
      </c>
      <c r="C40" s="108" t="s">
        <v>35</v>
      </c>
      <c r="D40" s="75">
        <v>1</v>
      </c>
      <c r="E40" s="114"/>
      <c r="F40" s="75">
        <f t="shared" si="3"/>
        <v>0</v>
      </c>
      <c r="G40" s="75">
        <f t="shared" si="4"/>
        <v>0</v>
      </c>
      <c r="H40" s="75">
        <f t="shared" si="5"/>
        <v>0</v>
      </c>
    </row>
    <row r="41" spans="1:8" x14ac:dyDescent="0.25">
      <c r="A41" s="108" t="s">
        <v>256</v>
      </c>
      <c r="B41" s="109" t="s">
        <v>343</v>
      </c>
      <c r="C41" s="115" t="s">
        <v>35</v>
      </c>
      <c r="D41" s="75">
        <v>1</v>
      </c>
      <c r="E41" s="114"/>
      <c r="F41" s="75">
        <f t="shared" si="3"/>
        <v>0</v>
      </c>
      <c r="G41" s="75">
        <f t="shared" si="4"/>
        <v>0</v>
      </c>
      <c r="H41" s="75">
        <f t="shared" si="5"/>
        <v>0</v>
      </c>
    </row>
    <row r="42" spans="1:8" ht="40.9" customHeight="1" x14ac:dyDescent="0.25">
      <c r="A42" s="108" t="s">
        <v>257</v>
      </c>
      <c r="B42" s="110" t="s">
        <v>344</v>
      </c>
      <c r="C42" s="108" t="s">
        <v>35</v>
      </c>
      <c r="D42" s="75">
        <v>1</v>
      </c>
      <c r="E42" s="114"/>
      <c r="F42" s="75">
        <f t="shared" si="3"/>
        <v>0</v>
      </c>
      <c r="G42" s="75">
        <f t="shared" si="4"/>
        <v>0</v>
      </c>
      <c r="H42" s="75">
        <f t="shared" si="5"/>
        <v>0</v>
      </c>
    </row>
    <row r="43" spans="1:8" x14ac:dyDescent="0.25">
      <c r="A43" s="190" t="s">
        <v>258</v>
      </c>
      <c r="B43" s="109" t="s">
        <v>259</v>
      </c>
      <c r="C43" s="62"/>
      <c r="D43" s="75"/>
      <c r="E43" s="114"/>
      <c r="F43" s="75">
        <f t="shared" si="3"/>
        <v>0</v>
      </c>
      <c r="G43" s="75">
        <f t="shared" si="4"/>
        <v>0</v>
      </c>
      <c r="H43" s="75">
        <f t="shared" si="5"/>
        <v>0</v>
      </c>
    </row>
    <row r="44" spans="1:8" x14ac:dyDescent="0.25">
      <c r="A44" s="190"/>
      <c r="B44" s="110" t="s">
        <v>345</v>
      </c>
      <c r="C44" s="115" t="s">
        <v>35</v>
      </c>
      <c r="D44" s="75">
        <v>1</v>
      </c>
      <c r="E44" s="114"/>
      <c r="F44" s="75">
        <f t="shared" si="3"/>
        <v>0</v>
      </c>
      <c r="G44" s="75">
        <f t="shared" si="4"/>
        <v>0</v>
      </c>
      <c r="H44" s="75">
        <f t="shared" si="5"/>
        <v>0</v>
      </c>
    </row>
    <row r="45" spans="1:8" ht="25.5" x14ac:dyDescent="0.25">
      <c r="A45" s="108" t="s">
        <v>260</v>
      </c>
      <c r="B45" s="110" t="s">
        <v>346</v>
      </c>
      <c r="C45" s="115" t="s">
        <v>35</v>
      </c>
      <c r="D45" s="75">
        <v>1</v>
      </c>
      <c r="E45" s="114"/>
      <c r="F45" s="75">
        <f t="shared" si="3"/>
        <v>0</v>
      </c>
      <c r="G45" s="75">
        <f t="shared" si="4"/>
        <v>0</v>
      </c>
      <c r="H45" s="75">
        <f t="shared" si="5"/>
        <v>0</v>
      </c>
    </row>
    <row r="46" spans="1:8" ht="38.25" x14ac:dyDescent="0.25">
      <c r="A46" s="108" t="s">
        <v>261</v>
      </c>
      <c r="B46" s="110" t="s">
        <v>347</v>
      </c>
      <c r="C46" s="115" t="s">
        <v>262</v>
      </c>
      <c r="D46" s="75">
        <v>1</v>
      </c>
      <c r="E46" s="114"/>
      <c r="F46" s="75">
        <f t="shared" si="3"/>
        <v>0</v>
      </c>
      <c r="G46" s="75">
        <f t="shared" si="4"/>
        <v>0</v>
      </c>
      <c r="H46" s="75">
        <f t="shared" si="5"/>
        <v>0</v>
      </c>
    </row>
    <row r="47" spans="1:8" x14ac:dyDescent="0.25">
      <c r="A47" s="108" t="s">
        <v>263</v>
      </c>
      <c r="B47" s="116" t="s">
        <v>265</v>
      </c>
      <c r="C47" s="115" t="s">
        <v>35</v>
      </c>
      <c r="D47" s="75">
        <v>1</v>
      </c>
      <c r="E47" s="114"/>
      <c r="F47" s="75">
        <f t="shared" si="3"/>
        <v>0</v>
      </c>
      <c r="G47" s="75">
        <f t="shared" si="4"/>
        <v>0</v>
      </c>
      <c r="H47" s="75">
        <f t="shared" si="5"/>
        <v>0</v>
      </c>
    </row>
    <row r="48" spans="1:8" x14ac:dyDescent="0.25">
      <c r="A48" s="108" t="s">
        <v>264</v>
      </c>
      <c r="B48" s="116" t="s">
        <v>266</v>
      </c>
      <c r="C48" s="115" t="s">
        <v>35</v>
      </c>
      <c r="D48" s="75">
        <v>1</v>
      </c>
      <c r="E48" s="114"/>
      <c r="F48" s="75">
        <f t="shared" si="3"/>
        <v>0</v>
      </c>
      <c r="G48" s="75">
        <f t="shared" si="4"/>
        <v>0</v>
      </c>
      <c r="H48" s="75">
        <f t="shared" si="5"/>
        <v>0</v>
      </c>
    </row>
    <row r="49" spans="1:8" ht="27.6" customHeight="1" x14ac:dyDescent="0.25">
      <c r="A49" s="108" t="s">
        <v>267</v>
      </c>
      <c r="B49" s="109" t="s">
        <v>269</v>
      </c>
      <c r="C49" s="108" t="s">
        <v>262</v>
      </c>
      <c r="D49" s="75">
        <v>1</v>
      </c>
      <c r="E49" s="114"/>
      <c r="F49" s="75">
        <f t="shared" si="3"/>
        <v>0</v>
      </c>
      <c r="G49" s="75">
        <f t="shared" si="4"/>
        <v>0</v>
      </c>
      <c r="H49" s="75">
        <f t="shared" si="5"/>
        <v>0</v>
      </c>
    </row>
    <row r="50" spans="1:8" ht="51" x14ac:dyDescent="0.25">
      <c r="A50" s="108" t="s">
        <v>268</v>
      </c>
      <c r="B50" s="110" t="s">
        <v>348</v>
      </c>
      <c r="C50" s="108" t="s">
        <v>262</v>
      </c>
      <c r="D50" s="111">
        <v>1</v>
      </c>
      <c r="E50" s="112"/>
      <c r="F50" s="75">
        <f t="shared" si="3"/>
        <v>0</v>
      </c>
      <c r="G50" s="75">
        <f t="shared" si="4"/>
        <v>0</v>
      </c>
      <c r="H50" s="75">
        <f t="shared" si="5"/>
        <v>0</v>
      </c>
    </row>
    <row r="51" spans="1:8" ht="15.75" x14ac:dyDescent="0.25">
      <c r="A51" s="108" t="s">
        <v>270</v>
      </c>
      <c r="B51" s="50"/>
      <c r="C51" s="108" t="s">
        <v>1</v>
      </c>
      <c r="D51" s="111">
        <v>1</v>
      </c>
      <c r="E51" s="111"/>
      <c r="F51" s="75">
        <f t="shared" si="3"/>
        <v>0</v>
      </c>
      <c r="G51" s="75">
        <f t="shared" si="4"/>
        <v>0</v>
      </c>
      <c r="H51" s="75">
        <f t="shared" si="5"/>
        <v>0</v>
      </c>
    </row>
    <row r="52" spans="1:8" ht="15.75" x14ac:dyDescent="0.25">
      <c r="A52" s="50"/>
      <c r="B52" s="15"/>
      <c r="C52" s="145" t="s">
        <v>271</v>
      </c>
      <c r="D52" s="146"/>
      <c r="E52" s="146"/>
      <c r="F52" s="146"/>
      <c r="G52" s="147"/>
      <c r="H52" s="119">
        <f>SUM(H30:H51)</f>
        <v>0</v>
      </c>
    </row>
    <row r="53" spans="1:8" x14ac:dyDescent="0.25">
      <c r="A53" s="14"/>
      <c r="B53" s="117" t="s">
        <v>277</v>
      </c>
      <c r="C53" s="16"/>
      <c r="D53" s="19"/>
      <c r="E53" s="19"/>
      <c r="F53" s="19"/>
      <c r="G53" s="19"/>
      <c r="H53" s="120"/>
    </row>
    <row r="54" spans="1:8" ht="93" customHeight="1" x14ac:dyDescent="0.25">
      <c r="A54" s="51" t="s">
        <v>272</v>
      </c>
      <c r="B54" s="61" t="s">
        <v>349</v>
      </c>
      <c r="C54" s="36" t="s">
        <v>26</v>
      </c>
      <c r="D54" s="37" t="s">
        <v>0</v>
      </c>
      <c r="E54" s="37" t="s">
        <v>22</v>
      </c>
      <c r="F54" s="33" t="s">
        <v>19</v>
      </c>
      <c r="G54" s="37" t="s">
        <v>23</v>
      </c>
      <c r="H54" s="53" t="s">
        <v>20</v>
      </c>
    </row>
    <row r="55" spans="1:8" ht="15.75" x14ac:dyDescent="0.25">
      <c r="A55" s="62" t="s">
        <v>274</v>
      </c>
      <c r="B55" s="50"/>
      <c r="C55" s="62" t="s">
        <v>35</v>
      </c>
      <c r="D55" s="74">
        <v>1</v>
      </c>
      <c r="E55" s="74"/>
      <c r="F55" s="17">
        <f>E55*0.18</f>
        <v>0</v>
      </c>
      <c r="G55" s="118">
        <f>E55+F55</f>
        <v>0</v>
      </c>
      <c r="H55" s="75">
        <f>D55*G55</f>
        <v>0</v>
      </c>
    </row>
    <row r="56" spans="1:8" ht="15.75" x14ac:dyDescent="0.25">
      <c r="A56" s="50"/>
      <c r="B56" s="15"/>
      <c r="C56" s="145" t="s">
        <v>275</v>
      </c>
      <c r="D56" s="146"/>
      <c r="E56" s="146"/>
      <c r="F56" s="146"/>
      <c r="G56" s="147"/>
      <c r="H56" s="119">
        <f>SUM(H55:H55)</f>
        <v>0</v>
      </c>
    </row>
    <row r="57" spans="1:8" x14ac:dyDescent="0.25">
      <c r="A57" s="14"/>
      <c r="B57" s="15"/>
      <c r="C57" s="16"/>
      <c r="D57" s="19"/>
      <c r="E57" s="19"/>
      <c r="F57" s="19"/>
      <c r="G57" s="19"/>
      <c r="H57" s="120"/>
    </row>
    <row r="58" spans="1:8" ht="15.75" x14ac:dyDescent="0.25">
      <c r="A58" s="14"/>
      <c r="B58" s="35" t="s">
        <v>15</v>
      </c>
      <c r="C58" s="16"/>
      <c r="D58" s="19"/>
      <c r="E58" s="19"/>
      <c r="F58" s="19"/>
      <c r="G58" s="19"/>
      <c r="H58" s="120"/>
    </row>
    <row r="59" spans="1:8" ht="36" customHeight="1" x14ac:dyDescent="0.25">
      <c r="A59" s="34" t="s">
        <v>14</v>
      </c>
      <c r="B59" s="124" t="str">
        <f>B4</f>
        <v>I - SISTEMI NGROHES ME RADIATORA DHE TUBACIONET</v>
      </c>
      <c r="C59" s="78"/>
      <c r="D59" s="79"/>
      <c r="E59" s="79"/>
      <c r="F59" s="79"/>
      <c r="G59" s="79"/>
      <c r="H59" s="121"/>
    </row>
    <row r="60" spans="1:8" ht="30" x14ac:dyDescent="0.25">
      <c r="A60" s="41" t="s">
        <v>211</v>
      </c>
      <c r="B60" s="124" t="str">
        <f>B29</f>
        <v>II - KALDATORJA</v>
      </c>
      <c r="C60" s="125"/>
      <c r="D60" s="125"/>
      <c r="E60" s="125"/>
      <c r="F60" s="125"/>
      <c r="G60" s="126"/>
      <c r="H60" s="122">
        <f>H27</f>
        <v>0</v>
      </c>
    </row>
    <row r="61" spans="1:8" ht="30" x14ac:dyDescent="0.25">
      <c r="A61" s="41" t="s">
        <v>242</v>
      </c>
      <c r="B61" s="124" t="s">
        <v>273</v>
      </c>
      <c r="C61" s="125"/>
      <c r="D61" s="125"/>
      <c r="E61" s="125"/>
      <c r="F61" s="125"/>
      <c r="G61" s="126"/>
      <c r="H61" s="122">
        <f>H52</f>
        <v>0</v>
      </c>
    </row>
    <row r="62" spans="1:8" ht="31.5" x14ac:dyDescent="0.25">
      <c r="A62" s="41" t="s">
        <v>272</v>
      </c>
      <c r="B62" s="127" t="s">
        <v>276</v>
      </c>
      <c r="C62" s="125"/>
      <c r="D62" s="125"/>
      <c r="E62" s="125"/>
      <c r="F62" s="125"/>
      <c r="G62" s="126"/>
      <c r="H62" s="122">
        <f>H56</f>
        <v>0</v>
      </c>
    </row>
    <row r="63" spans="1:8" ht="15.75" x14ac:dyDescent="0.25">
      <c r="A63" s="11" t="s">
        <v>14</v>
      </c>
      <c r="C63" s="128"/>
      <c r="D63" s="128"/>
      <c r="E63" s="128"/>
      <c r="F63" s="128"/>
      <c r="G63" s="129"/>
      <c r="H63" s="123">
        <f>SUM(H60:H62)</f>
        <v>0</v>
      </c>
    </row>
  </sheetData>
  <mergeCells count="16">
    <mergeCell ref="B23:E23"/>
    <mergeCell ref="C56:G56"/>
    <mergeCell ref="A27:B27"/>
    <mergeCell ref="C27:G27"/>
    <mergeCell ref="A31:A33"/>
    <mergeCell ref="A36:A39"/>
    <mergeCell ref="A23:A26"/>
    <mergeCell ref="A43:A44"/>
    <mergeCell ref="C52:G52"/>
    <mergeCell ref="B1:H1"/>
    <mergeCell ref="A5:A6"/>
    <mergeCell ref="A7:A11"/>
    <mergeCell ref="A15:A19"/>
    <mergeCell ref="A20:A22"/>
    <mergeCell ref="A2:H2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Punët ndërtimore</vt:lpstr>
      <vt:lpstr>Elektrika</vt:lpstr>
      <vt:lpstr>Hidrosanitaria</vt:lpstr>
      <vt:lpstr>Makineria</vt:lpstr>
      <vt:lpstr>'Punët ndërtimore'!Print_Area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dg-networks</dc:creator>
  <cp:lastModifiedBy>HP</cp:lastModifiedBy>
  <cp:lastPrinted>2023-05-16T07:04:26Z</cp:lastPrinted>
  <dcterms:created xsi:type="dcterms:W3CDTF">2015-03-28T18:15:38Z</dcterms:created>
  <dcterms:modified xsi:type="dcterms:W3CDTF">2023-06-14T09:03:52Z</dcterms:modified>
</cp:coreProperties>
</file>